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SEPTIEMBRE 2023-ENERO 2024\QUIMICA 111 A\"/>
    </mc:Choice>
  </mc:AlternateContent>
  <xr:revisionPtr revIDLastSave="0" documentId="13_ncr:1_{09E09AEA-75EF-4A7D-AF2C-FDA425FAF2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I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6" i="1" l="1"/>
  <c r="Q27" i="1"/>
  <c r="Q28" i="1"/>
  <c r="Q29" i="1"/>
  <c r="Q30" i="1"/>
  <c r="Q31" i="1"/>
  <c r="Q32" i="1"/>
  <c r="Q33" i="1"/>
  <c r="K55" i="1" l="1"/>
  <c r="K56" i="1" l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<sst xmlns="http://schemas.openxmlformats.org/spreadsheetml/2006/main" count="62" uniqueCount="62">
  <si>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</si>
  <si>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</si>
  <si>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</si>
  <si>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</si>
  <si>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</si>
  <si>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</si>
  <si>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</si>
  <si>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</si>
  <si>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</si>
  <si>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</si>
  <si>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</si>
  <si>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</si>
  <si>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</si>
  <si>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</si>
  <si>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</si>
  <si>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</si>
  <si>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</si>
  <si>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</si>
  <si>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</si>
  <si>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</si>
  <si>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</si>
  <si>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</si>
  <si>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</si>
  <si>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</si>
  <si>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Septiembre2023-Enero2024</t>
  </si>
  <si>
    <t>QUIMICA</t>
  </si>
  <si>
    <t>111 A</t>
  </si>
  <si>
    <t>M.C. TONATIUH SOSME SANCHEZ</t>
  </si>
  <si>
    <r>
      <rPr>
        <sz val="8"/>
        <rFont val="Arial MT"/>
        <family val="2"/>
      </rPr>
      <t>231U0359</t>
    </r>
  </si>
  <si>
    <r>
      <rPr>
        <sz val="8"/>
        <rFont val="Arial MT"/>
        <family val="2"/>
      </rPr>
      <t>231U0360</t>
    </r>
  </si>
  <si>
    <r>
      <rPr>
        <sz val="8"/>
        <rFont val="Arial MT"/>
        <family val="2"/>
      </rPr>
      <t>231U0361</t>
    </r>
  </si>
  <si>
    <r>
      <rPr>
        <sz val="8"/>
        <rFont val="Arial MT"/>
        <family val="2"/>
      </rPr>
      <t>231U0369</t>
    </r>
  </si>
  <si>
    <r>
      <rPr>
        <sz val="8"/>
        <rFont val="Arial MT"/>
        <family val="2"/>
      </rPr>
      <t>231U0370</t>
    </r>
  </si>
  <si>
    <r>
      <rPr>
        <sz val="8"/>
        <rFont val="Arial MT"/>
        <family val="2"/>
      </rPr>
      <t>231U0686</t>
    </r>
  </si>
  <si>
    <r>
      <rPr>
        <sz val="8"/>
        <rFont val="Arial MT"/>
        <family val="2"/>
      </rPr>
      <t>231U0377</t>
    </r>
  </si>
  <si>
    <r>
      <rPr>
        <sz val="8"/>
        <rFont val="Arial MT"/>
        <family val="2"/>
      </rPr>
      <t>231U0379</t>
    </r>
  </si>
  <si>
    <r>
      <rPr>
        <sz val="8"/>
        <rFont val="Arial MT"/>
        <family val="2"/>
      </rPr>
      <t>231U0382</t>
    </r>
  </si>
  <si>
    <r>
      <rPr>
        <sz val="8"/>
        <rFont val="Arial MT"/>
        <family val="2"/>
      </rPr>
      <t>231U0383</t>
    </r>
  </si>
  <si>
    <r>
      <rPr>
        <sz val="8"/>
        <rFont val="Arial MT"/>
        <family val="2"/>
      </rPr>
      <t>231U0384</t>
    </r>
  </si>
  <si>
    <r>
      <rPr>
        <sz val="8"/>
        <rFont val="Arial MT"/>
        <family val="2"/>
      </rPr>
      <t>231U0388</t>
    </r>
  </si>
  <si>
    <r>
      <rPr>
        <sz val="8"/>
        <rFont val="Arial MT"/>
        <family val="2"/>
      </rPr>
      <t>231U0389</t>
    </r>
  </si>
  <si>
    <r>
      <rPr>
        <sz val="8"/>
        <rFont val="Arial MT"/>
        <family val="2"/>
      </rPr>
      <t>231U0391</t>
    </r>
  </si>
  <si>
    <r>
      <rPr>
        <sz val="8"/>
        <rFont val="Arial MT"/>
        <family val="2"/>
      </rPr>
      <t>231U0392</t>
    </r>
  </si>
  <si>
    <r>
      <rPr>
        <sz val="8"/>
        <rFont val="Arial MT"/>
        <family val="2"/>
      </rPr>
      <t>231U0393</t>
    </r>
  </si>
  <si>
    <r>
      <rPr>
        <sz val="8"/>
        <rFont val="Arial MT"/>
        <family val="2"/>
      </rPr>
      <t>231U0396</t>
    </r>
  </si>
  <si>
    <t>ANTEMATE VELASCO ERICK</t>
  </si>
  <si>
    <t>AVENDAÑO GUTIERREZ JOSE DAVID</t>
  </si>
  <si>
    <t>CALDERON SANCHEZ LUIS FERNANDO</t>
  </si>
  <si>
    <t>DOMINGUEZ CRUZ JOSHUA</t>
  </si>
  <si>
    <t>ESPINOSA PALACIO PABLO</t>
  </si>
  <si>
    <t>GOMEZ GONZALEZ ANA LINA</t>
  </si>
  <si>
    <t>HIDALGO BRAVO GIOVANNI DE JESUS</t>
  </si>
  <si>
    <t>LUCHO PAXTIAN LUIS FABIO</t>
  </si>
  <si>
    <t>MARTINEZ MENDOZA RICARDO RAFAEL</t>
  </si>
  <si>
    <t>MARTINEZ SOLIS ALESSANDRO</t>
  </si>
  <si>
    <t>MARTINEZ VAZQUEZ JESUS ALBERTO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</si>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</sst>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0" zoomScaleNormal="110" workbookViewId="0">
      <selection activeCell="U17" sqref="U17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>
      <c r="C4" t="s">
        <v>0</v>
      </c>
      <c r="D4" s="37" t="s">
        <v>25</v>
      </c>
      <c r="E4" s="37"/>
      <c r="F4" s="37"/>
      <c r="G4" s="37"/>
      <c r="I4" t="s">
        <v>1</v>
      </c>
      <c r="J4" s="27" t="s">
        <v>26</v>
      </c>
      <c r="K4" s="27"/>
      <c r="M4" t="s">
        <v>2</v>
      </c>
      <c r="N4" s="28">
        <v>45232</v>
      </c>
      <c r="O4" s="28"/>
    </row>
    <row r="5" spans="2:18" ht="6.75" customHeight="1">
      <c r="D5" s="5"/>
      <c r="E5" s="5"/>
      <c r="F5" s="5"/>
      <c r="G5" s="5"/>
    </row>
    <row r="6" spans="2:18">
      <c r="C6" t="s">
        <v>3</v>
      </c>
      <c r="D6" s="27" t="s">
        <v>24</v>
      </c>
      <c r="E6" s="27"/>
      <c r="F6" s="27"/>
      <c r="G6" s="27"/>
      <c r="I6" s="17" t="s">
        <v>22</v>
      </c>
      <c r="J6" s="17"/>
      <c r="K6" s="31" t="s">
        <v>27</v>
      </c>
      <c r="L6" s="31"/>
      <c r="M6" s="31"/>
      <c r="N6" s="31"/>
      <c r="O6" s="31"/>
      <c r="P6" s="31"/>
    </row>
    <row r="7" spans="2:18" ht="11.25" customHeight="1"/>
    <row r="8" spans="2:18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6" t="s">
        <v>28</v>
      </c>
      <c r="D9" s="24" t="s">
        <v>45</v>
      </c>
      <c r="E9" s="25"/>
      <c r="F9" s="25"/>
      <c r="G9" s="25"/>
      <c r="H9" s="25"/>
      <c r="I9" s="26"/>
      <c r="J9" s="4">
        <v>89</v>
      </c>
      <c r="K9" s="4">
        <v>91</v>
      </c>
      <c r="L9" s="4"/>
      <c r="M9" s="4"/>
      <c r="N9" s="4"/>
      <c r="O9" s="4"/>
      <c r="P9" s="4"/>
      <c r="Q9" s="10">
        <f t="shared" ref="Q9:Q25" si="0">SUM(J9:O9)/4</f>
        <v>45</v>
      </c>
    </row>
    <row r="10" spans="2:18">
      <c r="B10" s="6">
        <f>B9+1</f>
        <v>2</v>
      </c>
      <c r="C10" s="16" t="s">
        <v>29</v>
      </c>
      <c r="D10" s="24" t="s">
        <v>46</v>
      </c>
      <c r="E10" s="25"/>
      <c r="F10" s="25"/>
      <c r="G10" s="25"/>
      <c r="H10" s="25"/>
      <c r="I10" s="26"/>
      <c r="J10" s="4">
        <v>98</v>
      </c>
      <c r="K10" s="4">
        <v>98</v>
      </c>
      <c r="L10" s="4"/>
      <c r="M10" s="4"/>
      <c r="N10" s="4"/>
      <c r="O10" s="4"/>
      <c r="P10" s="4"/>
      <c r="Q10" s="10">
        <f t="shared" si="0"/>
        <v>49</v>
      </c>
    </row>
    <row r="11" spans="2:18">
      <c r="B11" s="6">
        <f t="shared" ref="B11:B53" si="1">B10+1</f>
        <v>3</v>
      </c>
      <c r="C11" s="16" t="s">
        <v>30</v>
      </c>
      <c r="D11" s="24" t="s">
        <v>47</v>
      </c>
      <c r="E11" s="25"/>
      <c r="F11" s="25"/>
      <c r="G11" s="25"/>
      <c r="H11" s="25"/>
      <c r="I11" s="26"/>
      <c r="J11" s="4">
        <v>89</v>
      </c>
      <c r="K11" s="4">
        <v>0</v>
      </c>
      <c r="L11" s="4"/>
      <c r="M11" s="4"/>
      <c r="N11" s="4"/>
      <c r="O11" s="4"/>
      <c r="P11" s="4"/>
      <c r="Q11" s="10">
        <f t="shared" si="0"/>
        <v>22.25</v>
      </c>
    </row>
    <row r="12" spans="2:18">
      <c r="B12" s="6">
        <f t="shared" si="1"/>
        <v>4</v>
      </c>
      <c r="C12" s="16" t="s">
        <v>31</v>
      </c>
      <c r="D12" s="24" t="s">
        <v>48</v>
      </c>
      <c r="E12" s="25"/>
      <c r="F12" s="25"/>
      <c r="G12" s="25"/>
      <c r="H12" s="25"/>
      <c r="I12" s="26"/>
      <c r="J12" s="4">
        <v>97</v>
      </c>
      <c r="K12" s="4">
        <v>85</v>
      </c>
      <c r="L12" s="4"/>
      <c r="M12" s="4"/>
      <c r="N12" s="4"/>
      <c r="O12" s="4"/>
      <c r="P12" s="4"/>
      <c r="Q12" s="10">
        <f t="shared" si="0"/>
        <v>45.5</v>
      </c>
    </row>
    <row r="13" spans="2:18">
      <c r="B13" s="6">
        <f t="shared" si="1"/>
        <v>5</v>
      </c>
      <c r="C13" s="16" t="s">
        <v>32</v>
      </c>
      <c r="D13" s="24" t="s">
        <v>49</v>
      </c>
      <c r="E13" s="25"/>
      <c r="F13" s="25"/>
      <c r="G13" s="25"/>
      <c r="H13" s="25"/>
      <c r="I13" s="26"/>
      <c r="J13" s="4">
        <v>87</v>
      </c>
      <c r="K13" s="4">
        <v>91</v>
      </c>
      <c r="L13" s="4"/>
      <c r="M13" s="4"/>
      <c r="N13" s="4"/>
      <c r="O13" s="4"/>
      <c r="P13" s="4"/>
      <c r="Q13" s="10">
        <f t="shared" si="0"/>
        <v>44.5</v>
      </c>
    </row>
    <row r="14" spans="2:18">
      <c r="B14" s="6">
        <f t="shared" si="1"/>
        <v>6</v>
      </c>
      <c r="C14" s="16" t="s">
        <v>33</v>
      </c>
      <c r="D14" s="24" t="s">
        <v>50</v>
      </c>
      <c r="E14" s="25"/>
      <c r="F14" s="25"/>
      <c r="G14" s="25"/>
      <c r="H14" s="25"/>
      <c r="I14" s="26"/>
      <c r="J14" s="4">
        <v>0</v>
      </c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16" t="s">
        <v>34</v>
      </c>
      <c r="D15" s="24" t="s">
        <v>51</v>
      </c>
      <c r="E15" s="25"/>
      <c r="F15" s="25"/>
      <c r="G15" s="25"/>
      <c r="H15" s="25"/>
      <c r="I15" s="26"/>
      <c r="J15" s="4">
        <v>86</v>
      </c>
      <c r="K15" s="4">
        <v>100</v>
      </c>
      <c r="L15" s="4"/>
      <c r="M15" s="4"/>
      <c r="N15" s="4"/>
      <c r="O15" s="4"/>
      <c r="P15" s="4"/>
      <c r="Q15" s="10">
        <f t="shared" si="0"/>
        <v>46.5</v>
      </c>
    </row>
    <row r="16" spans="2:18">
      <c r="B16" s="6">
        <f t="shared" si="1"/>
        <v>8</v>
      </c>
      <c r="C16" s="16" t="s">
        <v>35</v>
      </c>
      <c r="D16" s="24" t="s">
        <v>52</v>
      </c>
      <c r="E16" s="25"/>
      <c r="F16" s="25"/>
      <c r="G16" s="25"/>
      <c r="H16" s="25"/>
      <c r="I16" s="26"/>
      <c r="J16" s="4">
        <v>95</v>
      </c>
      <c r="K16" s="4">
        <v>98</v>
      </c>
      <c r="L16" s="4"/>
      <c r="M16" s="4"/>
      <c r="N16" s="4"/>
      <c r="O16" s="4"/>
      <c r="P16" s="4"/>
      <c r="Q16" s="10">
        <f t="shared" si="0"/>
        <v>48.25</v>
      </c>
    </row>
    <row r="17" spans="2:17">
      <c r="B17" s="6">
        <f t="shared" si="1"/>
        <v>9</v>
      </c>
      <c r="C17" s="16" t="s">
        <v>36</v>
      </c>
      <c r="D17" s="24" t="s">
        <v>53</v>
      </c>
      <c r="E17" s="25"/>
      <c r="F17" s="25"/>
      <c r="G17" s="25"/>
      <c r="H17" s="25"/>
      <c r="I17" s="26"/>
      <c r="J17" s="4">
        <v>95</v>
      </c>
      <c r="K17" s="4">
        <v>98</v>
      </c>
      <c r="L17" s="4"/>
      <c r="M17" s="4"/>
      <c r="N17" s="4"/>
      <c r="O17" s="4"/>
      <c r="P17" s="4"/>
      <c r="Q17" s="10">
        <f t="shared" si="0"/>
        <v>48.25</v>
      </c>
    </row>
    <row r="18" spans="2:17">
      <c r="B18" s="6">
        <f t="shared" si="1"/>
        <v>10</v>
      </c>
      <c r="C18" s="16" t="s">
        <v>37</v>
      </c>
      <c r="D18" s="24" t="s">
        <v>54</v>
      </c>
      <c r="E18" s="25"/>
      <c r="F18" s="25"/>
      <c r="G18" s="25"/>
      <c r="H18" s="25"/>
      <c r="I18" s="26"/>
      <c r="J18" s="4">
        <v>100</v>
      </c>
      <c r="K18" s="4">
        <v>98</v>
      </c>
      <c r="L18" s="4"/>
      <c r="M18" s="4"/>
      <c r="N18" s="4"/>
      <c r="O18" s="4"/>
      <c r="P18" s="4"/>
      <c r="Q18" s="10">
        <f t="shared" si="0"/>
        <v>49.5</v>
      </c>
    </row>
    <row r="19" spans="2:17">
      <c r="B19" s="6">
        <f t="shared" si="1"/>
        <v>11</v>
      </c>
      <c r="C19" s="16" t="s">
        <v>38</v>
      </c>
      <c r="D19" s="24" t="s">
        <v>55</v>
      </c>
      <c r="E19" s="25"/>
      <c r="F19" s="25"/>
      <c r="G19" s="25"/>
      <c r="H19" s="25"/>
      <c r="I19" s="26"/>
      <c r="J19" s="4">
        <v>89</v>
      </c>
      <c r="K19" s="4">
        <v>0</v>
      </c>
      <c r="L19" s="4"/>
      <c r="M19" s="4"/>
      <c r="N19" s="4"/>
      <c r="O19" s="4"/>
      <c r="P19" s="4"/>
      <c r="Q19" s="10">
        <f t="shared" si="0"/>
        <v>22.25</v>
      </c>
    </row>
    <row r="20" spans="2:17">
      <c r="B20" s="6">
        <f t="shared" si="1"/>
        <v>12</v>
      </c>
      <c r="C20" s="16" t="s">
        <v>39</v>
      </c>
      <c r="D20" s="24" t="s">
        <v>56</v>
      </c>
      <c r="E20" s="25"/>
      <c r="F20" s="25"/>
      <c r="G20" s="25"/>
      <c r="H20" s="25"/>
      <c r="I20" s="26"/>
      <c r="J20" s="4">
        <v>92</v>
      </c>
      <c r="K20" s="4">
        <v>88</v>
      </c>
      <c r="L20" s="4"/>
      <c r="M20" s="4"/>
      <c r="N20" s="4"/>
      <c r="O20" s="4"/>
      <c r="P20" s="4"/>
      <c r="Q20" s="10">
        <f t="shared" si="0"/>
        <v>45</v>
      </c>
    </row>
    <row r="21" spans="2:17">
      <c r="B21" s="6">
        <f t="shared" si="1"/>
        <v>13</v>
      </c>
      <c r="C21" s="16" t="s">
        <v>40</v>
      </c>
      <c r="D21" s="24" t="s">
        <v>57</v>
      </c>
      <c r="E21" s="25"/>
      <c r="F21" s="25"/>
      <c r="G21" s="25"/>
      <c r="H21" s="25"/>
      <c r="I21" s="26"/>
      <c r="J21" s="4">
        <v>86</v>
      </c>
      <c r="K21" s="4">
        <v>98</v>
      </c>
      <c r="L21" s="4"/>
      <c r="M21" s="4"/>
      <c r="N21" s="4"/>
      <c r="O21" s="4"/>
      <c r="P21" s="4"/>
      <c r="Q21" s="10">
        <f t="shared" si="0"/>
        <v>46</v>
      </c>
    </row>
    <row r="22" spans="2:17">
      <c r="B22" s="6">
        <f t="shared" si="1"/>
        <v>14</v>
      </c>
      <c r="C22" s="16" t="s">
        <v>41</v>
      </c>
      <c r="D22" s="24" t="s">
        <v>58</v>
      </c>
      <c r="E22" s="25"/>
      <c r="F22" s="25"/>
      <c r="G22" s="25"/>
      <c r="H22" s="25"/>
      <c r="I22" s="26"/>
      <c r="J22" s="4">
        <v>100</v>
      </c>
      <c r="K22" s="4">
        <v>98</v>
      </c>
      <c r="L22" s="4"/>
      <c r="M22" s="4"/>
      <c r="N22" s="4"/>
      <c r="O22" s="4"/>
      <c r="P22" s="4"/>
      <c r="Q22" s="10">
        <f t="shared" si="0"/>
        <v>49.5</v>
      </c>
    </row>
    <row r="23" spans="2:17">
      <c r="B23" s="6">
        <f t="shared" si="1"/>
        <v>15</v>
      </c>
      <c r="C23" s="16" t="s">
        <v>42</v>
      </c>
      <c r="D23" s="24" t="s">
        <v>59</v>
      </c>
      <c r="E23" s="25"/>
      <c r="F23" s="25"/>
      <c r="G23" s="25"/>
      <c r="H23" s="25"/>
      <c r="I23" s="26"/>
      <c r="J23" s="4">
        <v>78</v>
      </c>
      <c r="K23" s="4">
        <v>80</v>
      </c>
      <c r="L23" s="4"/>
      <c r="M23" s="4"/>
      <c r="N23" s="4"/>
      <c r="O23" s="4"/>
      <c r="P23" s="4"/>
      <c r="Q23" s="10">
        <f t="shared" si="0"/>
        <v>39.5</v>
      </c>
    </row>
    <row r="24" spans="2:17">
      <c r="B24" s="6">
        <f t="shared" si="1"/>
        <v>16</v>
      </c>
      <c r="C24" s="16" t="s">
        <v>43</v>
      </c>
      <c r="D24" s="24" t="s">
        <v>60</v>
      </c>
      <c r="E24" s="25"/>
      <c r="F24" s="25"/>
      <c r="G24" s="25"/>
      <c r="H24" s="25"/>
      <c r="I24" s="26"/>
      <c r="J24" s="4">
        <v>95</v>
      </c>
      <c r="K24" s="4">
        <v>93</v>
      </c>
      <c r="L24" s="4"/>
      <c r="M24" s="4"/>
      <c r="N24" s="4"/>
      <c r="O24" s="4"/>
      <c r="P24" s="4"/>
      <c r="Q24" s="10">
        <f t="shared" si="0"/>
        <v>47</v>
      </c>
    </row>
    <row r="25" spans="2:17">
      <c r="B25" s="6">
        <f t="shared" si="1"/>
        <v>17</v>
      </c>
      <c r="C25" s="16" t="s">
        <v>44</v>
      </c>
      <c r="D25" s="24" t="s">
        <v>61</v>
      </c>
      <c r="E25" s="25"/>
      <c r="F25" s="25"/>
      <c r="G25" s="25"/>
      <c r="H25" s="25"/>
      <c r="I25" s="26"/>
      <c r="J25" s="4">
        <v>92</v>
      </c>
      <c r="K25" s="4">
        <v>95</v>
      </c>
      <c r="L25" s="4"/>
      <c r="M25" s="4"/>
      <c r="N25" s="4"/>
      <c r="O25" s="4"/>
      <c r="P25" s="4"/>
      <c r="Q25" s="10">
        <f t="shared" si="0"/>
        <v>46.75</v>
      </c>
    </row>
    <row r="26" spans="2:17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4"/>
      <c r="Q26" s="10">
        <f t="shared" ref="Q26:Q33" si="2">SUM(J26:O26)/6</f>
        <v>0</v>
      </c>
    </row>
    <row r="27" spans="2:17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/>
    </row>
    <row r="35" spans="2:17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</row>
    <row r="54" spans="2:17">
      <c r="C54" s="17"/>
      <c r="D54" s="17"/>
      <c r="E54" s="1"/>
      <c r="H54" s="33" t="s">
        <v>19</v>
      </c>
      <c r="I54" s="33"/>
      <c r="J54" s="11">
        <f>COUNTIF(J9:J53,"&gt;=70")</f>
        <v>16</v>
      </c>
      <c r="K54" s="11">
        <f t="shared" ref="K54:P54" si="3">COUNTIF(K9:K53,"&gt;=70")</f>
        <v>14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17"/>
      <c r="D55" s="17"/>
      <c r="E55" s="8"/>
      <c r="H55" s="34" t="s">
        <v>20</v>
      </c>
      <c r="I55" s="34"/>
      <c r="J55" s="12">
        <f>COUNTIF(J9:J53,"&lt;70")</f>
        <v>1</v>
      </c>
      <c r="K55" s="12">
        <f>COUNTIF(K9:K53,"&lt;70")</f>
        <v>3</v>
      </c>
      <c r="L55" s="12">
        <f t="shared" ref="L55:Q55" si="5">COUNTIF(L9:L53,"&lt;70")</f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25</v>
      </c>
    </row>
    <row r="56" spans="2:17">
      <c r="C56" s="17"/>
      <c r="D56" s="17"/>
      <c r="E56" s="17"/>
      <c r="H56" s="34" t="s">
        <v>21</v>
      </c>
      <c r="I56" s="34"/>
      <c r="J56" s="12">
        <f>COUNT(J9:J53)</f>
        <v>17</v>
      </c>
      <c r="K56" s="12">
        <f t="shared" ref="K56:Q56" si="6">COUNT(K9:K53)</f>
        <v>17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25</v>
      </c>
    </row>
    <row r="57" spans="2:17">
      <c r="C57" s="17"/>
      <c r="D57" s="17"/>
      <c r="E57" s="1"/>
      <c r="H57" s="35" t="s">
        <v>16</v>
      </c>
      <c r="I57" s="35"/>
      <c r="J57" s="13">
        <f>J54/J56</f>
        <v>0.94117647058823528</v>
      </c>
      <c r="K57" s="14">
        <f t="shared" ref="K57:Q57" si="7">K54/K56</f>
        <v>0.82352941176470584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>
      <c r="C58" s="17"/>
      <c r="D58" s="17"/>
      <c r="E58" s="1"/>
      <c r="H58" s="35" t="s">
        <v>17</v>
      </c>
      <c r="I58" s="35"/>
      <c r="J58" s="13">
        <f>J55/J56</f>
        <v>5.8823529411764705E-2</v>
      </c>
      <c r="K58" s="13">
        <f t="shared" ref="K58:Q58" si="8">K55/K56</f>
        <v>0.17647058823529413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>
      <c r="C59" s="17"/>
      <c r="D59" s="17"/>
      <c r="E59" s="8"/>
    </row>
    <row r="60" spans="2:17">
      <c r="C60" s="1"/>
      <c r="D60" s="1"/>
      <c r="E60" s="8"/>
    </row>
    <row r="61" spans="2:17">
      <c r="J61" s="36"/>
      <c r="K61" s="36"/>
      <c r="L61" s="36"/>
      <c r="M61" s="36"/>
      <c r="N61" s="36"/>
      <c r="O61" s="36"/>
      <c r="P61" s="36"/>
    </row>
    <row r="62" spans="2:17">
      <c r="J62" s="30" t="s">
        <v>18</v>
      </c>
      <c r="K62" s="30"/>
      <c r="L62" s="30"/>
      <c r="M62" s="30"/>
      <c r="N62" s="30"/>
      <c r="O62" s="30"/>
      <c r="P62" s="30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2023-11-03T00:31:44Z</dcterms:modified>
</cp:coreProperties>
</file>