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QUIMICA 111 A\"/>
    </mc:Choice>
  </mc:AlternateContent>
  <xr:revisionPtr revIDLastSave="0" documentId="13_ncr:1_{4C5C5C5E-B535-43D5-8D22-76D39F94EC9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I14" i="23" s="1"/>
  <c r="D14" i="23"/>
  <c r="C14" i="23"/>
  <c r="A14" i="23"/>
  <c r="B10" i="23"/>
  <c r="B37" i="23" s="1"/>
  <c r="L8" i="23"/>
  <c r="H8" i="23"/>
  <c r="E8" i="23"/>
  <c r="C14" i="22"/>
  <c r="D14" i="22"/>
  <c r="I14" i="22"/>
  <c r="A14" i="22"/>
  <c r="B10" i="22"/>
  <c r="B37" i="22" s="1"/>
  <c r="L8" i="22"/>
  <c r="H8" i="22"/>
  <c r="E8" i="22"/>
  <c r="N28" i="22"/>
  <c r="M28" i="22"/>
  <c r="K28" i="22"/>
  <c r="G28" i="22"/>
  <c r="F28" i="22"/>
  <c r="F28" i="10"/>
  <c r="E28" i="10"/>
  <c r="L14" i="10"/>
  <c r="I14" i="10"/>
  <c r="I28" i="10" l="1"/>
  <c r="L28" i="10"/>
  <c r="L14" i="25"/>
  <c r="L15" i="25"/>
  <c r="L16" i="25"/>
  <c r="L17" i="25"/>
  <c r="E28" i="25"/>
  <c r="L14" i="24"/>
  <c r="E28" i="24"/>
  <c r="L14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<sst xmlns="http://schemas.openxmlformats.org/spreadsheetml/2006/main" count="182" uniqueCount="49">
  <si>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</si>
  <si>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</si>
  <si>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</si>
  <si>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</si>
  <si>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</si>
  <si>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</si>
  <si>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</si>
  <si>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</si>
  <si>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</si>
  <si>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</si>
  <si>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</si>
  <si>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</si>
  <si>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</si>
  <si>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</si>
  <si>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</si>
  <si>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</si>
  <si>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</si>
  <si>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</si>
  <si>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</si>
  <si>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</si>
  <si>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</si>
  <si>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</si>
  <si>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</si>
  <si>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</si>
  <si>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</si>
  <si>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</si>
  <si>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</si>
  <si>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</si>
  <si>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</si>
  <si>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</si>
  <si>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</si>
  <si>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</si>
  <si>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</si>
  <si>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</si>
  <si>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II</t>
  </si>
  <si>
    <t>III</t>
  </si>
  <si>
    <t>IV</t>
  </si>
  <si>
    <t>D. E. TONATIUH SOSME SANCHEZ</t>
  </si>
  <si>
    <t>I-V</t>
  </si>
  <si>
    <t>I-IV</t>
  </si>
  <si>
    <t>I-VI</t>
  </si>
  <si>
    <t>Septiembre2023-Enero2024</t>
  </si>
  <si>
    <t>MC. TONATIUH SOSME SANCHEZ</t>
  </si>
  <si>
    <t>ING. JOSAFAT MORTERA ELIAS</t>
  </si>
  <si>
    <t>QUIMICA</t>
  </si>
  <si>
    <t>111-A</t>
  </si>
  <si>
    <t>IMCT</t>
  </si>
  <si>
    <t>DEPARTAMENTO DE CIENCIAS BASICAS</t>
  </si>
  <si>
    <t>ING. JOSAJAT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</si>
</sst>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B11" sqref="B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1</v>
      </c>
      <c r="G8" s="4" t="s">
        <v>6</v>
      </c>
      <c r="H8" s="5">
        <v>1</v>
      </c>
      <c r="I8" s="32" t="s">
        <v>7</v>
      </c>
      <c r="J8" s="32"/>
      <c r="K8" s="32"/>
      <c r="L8" s="33" t="s">
        <v>41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44</v>
      </c>
      <c r="B14" s="9" t="s">
        <v>21</v>
      </c>
      <c r="C14" s="9" t="s">
        <v>45</v>
      </c>
      <c r="D14" s="9" t="s">
        <v>46</v>
      </c>
      <c r="E14" s="9">
        <v>17</v>
      </c>
      <c r="F14" s="9">
        <v>16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0.88</v>
      </c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16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(M14+M15+M16+M17)/4</f>
        <v>21.5</v>
      </c>
      <c r="N28" s="19">
        <f>AVERAGE(N14:N27)</f>
        <v>0.88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42</v>
      </c>
      <c r="C37" s="39"/>
      <c r="D37" s="39"/>
      <c r="E37" s="13"/>
      <c r="F37" s="13"/>
      <c r="G37" s="39" t="s">
        <v>43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9" width="10.6640625" style="1" customWidth="1"/>
    <col min="10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34</v>
      </c>
      <c r="C14" s="9" t="str">
        <f>'1'!C14</f>
        <v>111-A</v>
      </c>
      <c r="D14" s="9" t="str">
        <f>'1'!D14</f>
        <v>IMCT</v>
      </c>
      <c r="E14" s="9"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75</v>
      </c>
      <c r="N14" s="15">
        <v>0.78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14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 t="s">
        <v>48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35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0.71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14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72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5546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36</v>
      </c>
      <c r="C14" s="9" t="str">
        <f>'1'!C14</f>
        <v>111-A</v>
      </c>
      <c r="D14" s="9" t="s">
        <v>46</v>
      </c>
      <c r="E14" s="9">
        <f>'1'!E14</f>
        <v>17</v>
      </c>
      <c r="F14" s="9">
        <v>14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14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79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 t="s">
        <v>42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Septiembre2023-Enero2024</v>
      </c>
      <c r="M8" s="33"/>
      <c r="N8" s="33"/>
    </row>
    <row r="10" spans="1:14" x14ac:dyDescent="0.25">
      <c r="A10" s="4" t="s">
        <v>8</v>
      </c>
      <c r="B10" s="33" t="str">
        <f>'1'!B10</f>
        <v>MC. TONATIUH SOSME SANCHEZ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QUIMICA</v>
      </c>
      <c r="B14" s="9" t="s">
        <v>38</v>
      </c>
      <c r="C14" s="9" t="str">
        <f>'1'!C14</f>
        <v>111-A</v>
      </c>
      <c r="D14" s="9" t="str">
        <f>'1'!D14</f>
        <v>IMCT</v>
      </c>
      <c r="E14" s="9">
        <f>'1'!E14</f>
        <v>17</v>
      </c>
      <c r="F14" s="9">
        <v>26</v>
      </c>
      <c r="G14" s="9">
        <v>0</v>
      </c>
      <c r="H14" s="10">
        <f>(F14+G14)/E14</f>
        <v>1.5294117647058822</v>
      </c>
      <c r="I14" s="9">
        <f t="shared" ref="I14:I28" si="0">(E14-SUM(F14:G14))-K14</f>
        <v>-9</v>
      </c>
      <c r="J14" s="10">
        <f t="shared" ref="J14:J28" si="1">I14/E14</f>
        <v>-0.52941176470588236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x14ac:dyDescent="0.25">
      <c r="A15" s="9">
        <f>'1'!A15</f>
        <v>0</v>
      </c>
      <c r="B15" s="9" t="s">
        <v>39</v>
      </c>
      <c r="C15" s="9">
        <f>'1'!C15</f>
        <v>0</v>
      </c>
      <c r="D15" s="9">
        <f>'1'!D15</f>
        <v>0</v>
      </c>
      <c r="E15" s="9">
        <f>'1'!E15</f>
        <v>0</v>
      </c>
      <c r="F15" s="9">
        <v>21</v>
      </c>
      <c r="G15" s="9">
        <v>2</v>
      </c>
      <c r="H15" s="10" t="e">
        <f>(F15+G15)/E15</f>
        <v>#DIV/0!</v>
      </c>
      <c r="I15" s="9">
        <f t="shared" si="0"/>
        <v>-23</v>
      </c>
      <c r="J15" s="10" t="e">
        <f t="shared" si="1"/>
        <v>#DIV/0!</v>
      </c>
      <c r="K15" s="9">
        <v>0</v>
      </c>
      <c r="L15" s="10" t="e">
        <f t="shared" si="2"/>
        <v>#DIV/0!</v>
      </c>
      <c r="M15" s="9">
        <v>87</v>
      </c>
      <c r="N15" s="15">
        <v>0.63</v>
      </c>
    </row>
    <row r="16" spans="1:14" s="11" customFormat="1" x14ac:dyDescent="0.25">
      <c r="A16" s="9">
        <f>'1'!A16</f>
        <v>0</v>
      </c>
      <c r="B16" s="9" t="s">
        <v>40</v>
      </c>
      <c r="C16" s="9">
        <f>'1'!C16</f>
        <v>0</v>
      </c>
      <c r="D16" s="9">
        <f>'1'!D16</f>
        <v>0</v>
      </c>
      <c r="E16" s="9">
        <f>'1'!E16</f>
        <v>0</v>
      </c>
      <c r="F16" s="9">
        <v>21</v>
      </c>
      <c r="G16" s="9">
        <v>4</v>
      </c>
      <c r="H16" s="10" t="e">
        <f>(F16+G16)/E16</f>
        <v>#DIV/0!</v>
      </c>
      <c r="I16" s="9">
        <f t="shared" si="0"/>
        <v>-25</v>
      </c>
      <c r="J16" s="10" t="e">
        <f t="shared" si="1"/>
        <v>#DIV/0!</v>
      </c>
      <c r="K16" s="9">
        <v>0</v>
      </c>
      <c r="L16" s="10" t="e">
        <f t="shared" si="2"/>
        <v>#DIV/0!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</v>
      </c>
      <c r="F28" s="17">
        <f>SUM(F14:F27)</f>
        <v>93</v>
      </c>
      <c r="G28" s="17">
        <f>SUM(G14:G27)</f>
        <v>15</v>
      </c>
      <c r="H28" s="18">
        <f>SUM(F28:G28)/E28</f>
        <v>6.3529411764705879</v>
      </c>
      <c r="I28" s="17">
        <f t="shared" si="0"/>
        <v>-91</v>
      </c>
      <c r="J28" s="18">
        <f t="shared" si="1"/>
        <v>-5.3529411764705879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MC. TONATIUH SOSME SANCHEZ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2024-01-10T20:41:35Z</dcterms:modified>
  <cp:category/>
  <cp:contentStatus/>
</cp:coreProperties>
</file>