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735" yWindow="105" windowWidth="10605" windowHeight="7815" activeTab="3"/>
  </bookViews>
  <sheets>
    <sheet name="CD107A" sheetId="1" r:id="rId1"/>
    <sheet name="CD107C" sheetId="6" r:id="rId2"/>
    <sheet name="QUIM102A" sheetId="7" r:id="rId3"/>
    <sheet name="QUIM102B" sheetId="8" r:id="rId4"/>
  </sheets>
  <calcPr calcId="145621"/>
</workbook>
</file>

<file path=xl/calcChain.xml><?xml version="1.0" encoding="utf-8"?>
<calcChain xmlns="http://schemas.openxmlformats.org/spreadsheetml/2006/main">
  <c r="O56" i="7" l="1"/>
  <c r="O55" i="7"/>
  <c r="O54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4" i="8"/>
  <c r="O57" i="8" s="1"/>
  <c r="O57" i="7" l="1"/>
  <c r="O58" i="8"/>
  <c r="O58" i="7"/>
  <c r="P55" i="7"/>
  <c r="P54" i="7"/>
  <c r="P56" i="7"/>
  <c r="P57" i="7" l="1"/>
  <c r="P58" i="7"/>
  <c r="N56" i="8" l="1"/>
  <c r="M56" i="8"/>
  <c r="L56" i="8"/>
  <c r="J56" i="8"/>
  <c r="N55" i="8"/>
  <c r="N58" i="8" s="1"/>
  <c r="M55" i="8"/>
  <c r="M58" i="8" s="1"/>
  <c r="L55" i="8"/>
  <c r="L58" i="8" s="1"/>
  <c r="J55" i="8"/>
  <c r="N54" i="8"/>
  <c r="N57" i="8" s="1"/>
  <c r="M54" i="8"/>
  <c r="M57" i="8" s="1"/>
  <c r="L54" i="8"/>
  <c r="L57" i="8" s="1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8" i="7"/>
  <c r="J56" i="7"/>
  <c r="N55" i="7"/>
  <c r="M55" i="7"/>
  <c r="M58" i="7" s="1"/>
  <c r="L55" i="7"/>
  <c r="J55" i="7"/>
  <c r="N54" i="7"/>
  <c r="N57" i="7" s="1"/>
  <c r="M54" i="7"/>
  <c r="M57" i="7" s="1"/>
  <c r="L54" i="7"/>
  <c r="L57" i="7" s="1"/>
  <c r="K57" i="7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J56" i="6"/>
  <c r="N55" i="6"/>
  <c r="N58" i="6" s="1"/>
  <c r="M55" i="6"/>
  <c r="M58" i="6" s="1"/>
  <c r="L55" i="6"/>
  <c r="L58" i="6" s="1"/>
  <c r="K58" i="6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J56" i="1"/>
  <c r="N55" i="1"/>
  <c r="N58" i="1" s="1"/>
  <c r="M55" i="1"/>
  <c r="L55" i="1"/>
  <c r="L58" i="1" s="1"/>
  <c r="J55" i="1"/>
  <c r="J58" i="1" s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8" l="1"/>
  <c r="L58" i="7"/>
  <c r="N58" i="7"/>
  <c r="O56" i="6"/>
  <c r="J58" i="8"/>
  <c r="P56" i="8"/>
  <c r="P54" i="8"/>
  <c r="P55" i="8"/>
  <c r="P58" i="8" s="1"/>
  <c r="J58" i="7"/>
  <c r="J58" i="6"/>
  <c r="O54" i="6"/>
  <c r="O57" i="6" s="1"/>
  <c r="O55" i="6"/>
  <c r="O58" i="6" s="1"/>
  <c r="O56" i="1"/>
  <c r="K58" i="1"/>
  <c r="M58" i="1"/>
  <c r="O54" i="1"/>
  <c r="O55" i="1"/>
  <c r="O58" i="1" s="1"/>
  <c r="P57" i="8" l="1"/>
  <c r="O57" i="1"/>
</calcChain>
</file>

<file path=xl/sharedStrings.xml><?xml version="1.0" encoding="utf-8"?>
<sst xmlns="http://schemas.openxmlformats.org/spreadsheetml/2006/main" count="341" uniqueCount="266">
  <si>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</si>
  <si>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</si>
  <si>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</si>
  <si>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</si>
  <si>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</si>
  <si>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</si>
  <si>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</si>
  <si>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</si>
  <si>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</si>
  <si>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</si>
  <si>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</si>
  <si>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</si>
  <si>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</si>
  <si>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</si>
  <si>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</si>
  <si>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</si>
  <si>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</si>
  <si>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</si>
  <si>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</si>
  <si>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</si>
  <si>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</si>
  <si>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</si>
  <si>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ERICK DE JESUS TELLEZ VERA</t>
  </si>
  <si>
    <t>QUIMICA</t>
  </si>
  <si>
    <t>U6</t>
  </si>
  <si>
    <t>CALCULO DIFERENCIAL</t>
  </si>
  <si>
    <t>107A</t>
  </si>
  <si>
    <t>SEPTIEMBRE 2023-ENERO 2024</t>
  </si>
  <si>
    <t>107C</t>
  </si>
  <si>
    <t>102B</t>
  </si>
  <si>
    <t>102A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</si>
  <si>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</si>
  <si>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</si>
  <si>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</si>
  <si>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</si>
  <si>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</si>
  <si>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</si>
  <si>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</si>
  <si>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</si>
  <si>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</si>
  <si>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</si>
  <si>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</si>
  <si>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</si>
  <si>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</si>
  <si>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</si>
  <si>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</si>
  <si>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</si>
  <si>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</si>
  <si>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</si>
  <si>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</si>
  <si>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</si>
  <si>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</si>
  <si>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</si>
  <si>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</si>
  <si>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</si>
  <si>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</si>
  <si>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</si>
  <si>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</si>
  <si>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ALANIZ RODRIGUEZ MILAGROS MONTSERRAT</t>
  </si>
  <si>
    <t>AMTEMATE CHAGALA UZIEL</t>
  </si>
  <si>
    <t>BALDERAS LOPEZ SANTIAGO</t>
  </si>
  <si>
    <t>CASTILLO MARTINEZ CHRISTIAN ALEJANDRO</t>
  </si>
  <si>
    <t>CHAGALA MARTINEZ IRIS LIZETH</t>
  </si>
  <si>
    <t>COBAXIN QUINO JENNIFER GUADALUPE</t>
  </si>
  <si>
    <t>DIAZ DEL CASTILLO PANAMA VILMA</t>
  </si>
  <si>
    <t>DOMINGUEZ ACOSTA GABINO</t>
  </si>
  <si>
    <t>FARARONI FLORES FATIMA ESMERALDA</t>
  </si>
  <si>
    <t>FERMAN MUNOZ JORGE ENRIQUE</t>
  </si>
  <si>
    <t>FIGUEROA REYES REYLI MOISES</t>
  </si>
  <si>
    <t>FONSECA BUSTAMANTE JOSEPH KARIM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</si>
  <si>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</si>
  <si>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</si>
  <si>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</si>
  <si>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</si>
  <si>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</si>
  <si>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</si>
  <si>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</si>
  <si>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</si>
  <si>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</si>
  <si>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</si>
  <si>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</si>
  <si>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AMBROS ABRAJAN GEMA VANESSA</t>
  </si>
  <si>
    <t>ARRES DOMINGUEZ MARIA FERNANDA</t>
  </si>
  <si>
    <t>BAXIN VICTORIO IRIS DENNIS</t>
  </si>
  <si>
    <t>BRAVO LOPEZ DIBANHI ALEJANDRA</t>
  </si>
  <si>
    <t>CASTILLO MONTALVO FERNANDA DEL CARMEN</t>
  </si>
  <si>
    <t>CATEMAXCA APARICIO LESLY</t>
  </si>
  <si>
    <t>CHONTAL TEPACH YAHIR ENRIQUE</t>
  </si>
  <si>
    <t>DELGADO SEBA BELEM PATRICIA</t>
  </si>
  <si>
    <t>FISCAL MARCIAL AMAYRANI POLETTE</t>
  </si>
  <si>
    <t>GARCIA CANDELARIO DULCE MARIANT</t>
  </si>
  <si>
    <t>HERNANDEZ ANOTA SELENE YAMILETH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</si>
  <si>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</si>
  <si>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</si>
  <si>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</si>
  <si>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</si>
  <si>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</si>
  <si>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</si>
  <si>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</si>
  <si>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ZUNIGA AZUCENA JOLIE</t>
  </si>
  <si>
    <t>MESTAS MORENO IVETTE YAZMIN</t>
  </si>
  <si>
    <t>MIJANGOS VAZQUEZ LEONARDO</t>
  </si>
  <si>
    <t>MORENOZETINA KARLAPAOLA</t>
  </si>
  <si>
    <t>ORTIZ CRUZ FRIDA MONSERRAT</t>
  </si>
  <si>
    <t>OSORIO HERRERA EVELYN</t>
  </si>
  <si>
    <t>PAXTIAN ARTIGAS AMARIEL</t>
  </si>
  <si>
    <t>QUINOPAXTIAN ANDRESMANUEL</t>
  </si>
  <si>
    <t>SALINAS CARRERA ISMAEL ARNULFO</t>
  </si>
  <si>
    <t>TOTO CHAPOL CARMEN SARAI</t>
  </si>
  <si>
    <t>VELASCO ANTELE EDGAR EMANUEL</t>
  </si>
  <si>
    <t>231U0266</t>
  </si>
  <si>
    <t>231U0268</t>
  </si>
  <si>
    <t>231U0271</t>
  </si>
  <si>
    <t>231U0272</t>
  </si>
  <si>
    <t>231U0667</t>
  </si>
  <si>
    <t>231U0276</t>
  </si>
  <si>
    <t>231U0279</t>
  </si>
  <si>
    <t>231U0548</t>
  </si>
  <si>
    <t>231U0288</t>
  </si>
  <si>
    <t>231UO290</t>
  </si>
  <si>
    <t>231U0293</t>
  </si>
  <si>
    <t>231U0290</t>
  </si>
  <si>
    <t>231U0295</t>
  </si>
  <si>
    <t>231U0296</t>
  </si>
  <si>
    <t>231U0300</t>
  </si>
  <si>
    <t>231U0303</t>
  </si>
  <si>
    <t>231U0304</t>
  </si>
  <si>
    <t>231U0305</t>
  </si>
  <si>
    <t>231U0657</t>
  </si>
  <si>
    <t>231U0308</t>
  </si>
  <si>
    <t>231U0309</t>
  </si>
  <si>
    <t>231U0330</t>
  </si>
  <si>
    <t>221U0861</t>
  </si>
  <si>
    <t>231U0560</t>
  </si>
  <si>
    <t>231U0312</t>
  </si>
  <si>
    <t>231U0314</t>
  </si>
  <si>
    <t>231U0319</t>
  </si>
  <si>
    <t>231U0620</t>
  </si>
  <si>
    <t>231U0402</t>
  </si>
  <si>
    <t>231U0086</t>
  </si>
  <si>
    <t>231U0088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</si>
  <si>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</si>
  <si>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</si>
  <si>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</si>
  <si>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</si>
  <si>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</si>
  <si>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</si>
  <si>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</si>
  <si>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231U0102</t>
  </si>
  <si>
    <t>231U0104</t>
  </si>
  <si>
    <t>231U0106</t>
  </si>
  <si>
    <t>231U0107</t>
  </si>
  <si>
    <t>231U0110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</si>
  <si>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</si>
  <si>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</si>
  <si>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</si>
  <si>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</si>
  <si>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</si>
  <si>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</si>
  <si>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</si>
  <si>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</si>
  <si>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</si>
  <si>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</si>
  <si>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</si>
  <si>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</si>
  <si>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</si>
  <si>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</si>
  <si>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</si>
  <si>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</si>
  <si>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231U0135</t>
  </si>
  <si>
    <t>211u0612</t>
  </si>
  <si>
    <t>ABRAJAN CORTES ANGELES</t>
  </si>
  <si>
    <t>BARRETO GARCIA EVAN ZAHID</t>
  </si>
  <si>
    <t>CACERES JIMENEZ MANUEL</t>
  </si>
  <si>
    <t>CANCINO CHIGUIL CARLOS ANTONIO</t>
  </si>
  <si>
    <t>CARDOZA CHACHA MANUEL ALDAHIR</t>
  </si>
  <si>
    <t>CARRION TENORIO ROBERTO</t>
  </si>
  <si>
    <t>CHACHA CHAGALA GAEL</t>
  </si>
  <si>
    <t>CONTRERAS MARTINEZ CARLA VIVIANA</t>
  </si>
  <si>
    <t>CRUZ CHIMA HECTOR EMMANUEL</t>
  </si>
  <si>
    <t>CRUZSALAZAR ANGELZAID</t>
  </si>
  <si>
    <t>DE LA O IXBA ANGEL EDUARDO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</si>
  <si>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</si>
  <si>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</si>
  <si>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</si>
  <si>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</si>
  <si>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</si>
  <si>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</si>
  <si>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</si>
  <si>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</si>
  <si>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OLIVERAS CHAGALA JUAN PABLO</t>
  </si>
  <si>
    <t>ORTEGA ESCALERA IVAN DE JESUS</t>
  </si>
  <si>
    <t>ORTIZ LUCIO ALEIDA MARIA</t>
  </si>
  <si>
    <t>ORTIZ LUCIO SAUL ARMANDO</t>
  </si>
  <si>
    <t>PALAYOT COAZOZON OSCAR YAHIR</t>
  </si>
  <si>
    <t>PARTIDA COTA NESBITH DAILI</t>
  </si>
  <si>
    <t>POLITO ESCRIBANO JAVIER JOSIMAR</t>
  </si>
  <si>
    <t>QUINO VICTORIO LUIS ANGEL</t>
  </si>
  <si>
    <t>ROQUE CONDE WILLIAM</t>
  </si>
  <si>
    <t>SANTOS TEODORO ANA ALI</t>
  </si>
  <si>
    <t>TOMPARESDES SALVADOR</t>
  </si>
  <si>
    <t>TOTO MOTO JAIME</t>
  </si>
  <si>
    <t>VILLEGAS MIL JOAQUIN DIDI</t>
  </si>
  <si>
    <t>PEREZ GARCIA JOSE RAMSES</t>
  </si>
  <si>
    <t>ANDRADE PONCE DANIEL</t>
  </si>
  <si>
    <t>CAMPOS MARTINEZ CARLOS ALEXI</t>
  </si>
  <si>
    <t>CANELA JIMENEZ ERICK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</si>
  <si>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</si>
  <si>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</si>
  <si>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</si>
  <si>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</si>
  <si>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</si>
  <si>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</si>
  <si>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</si>
  <si>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</si>
  <si>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</si>
  <si>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</si>
  <si>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</si>
  <si>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JESUS</t>
  </si>
  <si>
    <t>MARCIAL CATEMAXCA FROILAN</t>
  </si>
  <si>
    <t>MARTINEZ MARTINEZ JASIEL JESUS</t>
  </si>
  <si>
    <t>OBIL BUSTAMANTE LUIS ANGEL</t>
  </si>
  <si>
    <t>ORTEGA ANTELY FREDDY DAMIAN</t>
  </si>
  <si>
    <t>PALACIOS EDUARDO</t>
  </si>
  <si>
    <t>PEREZ MONTIEL JAIR</t>
  </si>
  <si>
    <t>QUINO JIMENEZ SANTOS JOSIMAR</t>
  </si>
  <si>
    <t>RAMIREZ HERNADEZ CARLOS IVAN</t>
  </si>
  <si>
    <t>RODRIGUEZ COBAXIN JESUS</t>
  </si>
  <si>
    <t>SANCHEZ HERNANDEZ CRISTOPHER</t>
  </si>
  <si>
    <t>SOLIS AZAMAR JOSE</t>
  </si>
  <si>
    <t>TORIJAS BAXIN VICENTE</t>
  </si>
  <si>
    <t>TRUJILLO PEREZ ALAN JONAS</t>
  </si>
  <si>
    <t>VELASCO VELASCO ARIANA GUADALUPE</t>
  </si>
  <si>
    <t>VELASCOCHAPOL ENRIQUE</t>
  </si>
  <si>
    <t>XOCA TEMICH ALEX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</si>
  <si>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</si>
  <si>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</si>
  <si>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</si>
  <si>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</si>
  <si>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</si>
  <si>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</si>
  <si>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</si>
  <si>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</si>
  <si>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</si>
  <si>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</si>
  <si>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</si>
  <si>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231U0036</t>
  </si>
  <si>
    <t>231u0111</t>
  </si>
  <si>
    <t>231U0113</t>
  </si>
  <si>
    <t>231u0656</t>
  </si>
  <si>
    <t>231u0344</t>
  </si>
  <si>
    <t>231U0115</t>
  </si>
  <si>
    <t>231u0053</t>
  </si>
  <si>
    <t>231u0120</t>
  </si>
  <si>
    <t>211U0152</t>
  </si>
  <si>
    <t>231u0121</t>
  </si>
  <si>
    <t>231U0123</t>
  </si>
  <si>
    <t>231u0125</t>
  </si>
  <si>
    <t>231U0356</t>
  </si>
  <si>
    <t>231U0127</t>
  </si>
  <si>
    <t>231U0128</t>
  </si>
  <si>
    <t>231u0130</t>
  </si>
  <si>
    <t>231U0132</t>
  </si>
  <si>
    <t>231u0134</t>
  </si>
  <si>
    <t>231u0663</t>
  </si>
  <si>
    <t>231u0612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</si>
</sst>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3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3" xfId="0" applyFill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0" xfId="0" applyFill="1" applyBorder="1" applyAlignment="1"/>
    <xf numFmtId="0" fontId="8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0" fillId="0" borderId="3" xfId="0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3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opLeftCell="A16" zoomScale="64" zoomScaleNormal="64" workbookViewId="0">
      <selection activeCell="U8" sqref="U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3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 x14ac:dyDescent="0.25">
      <c r="B2" s="6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"/>
      <c r="P2" s="1"/>
    </row>
    <row r="3" spans="2:16" x14ac:dyDescent="0.25">
      <c r="C3" s="68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3"/>
      <c r="P3" s="3"/>
    </row>
    <row r="4" spans="2:16" x14ac:dyDescent="0.25">
      <c r="C4" t="s">
        <v>2</v>
      </c>
      <c r="D4" s="69" t="s">
        <v>25</v>
      </c>
      <c r="E4" s="49"/>
      <c r="F4" s="49"/>
      <c r="G4" s="49"/>
      <c r="I4" t="s">
        <v>3</v>
      </c>
      <c r="J4" s="48" t="s">
        <v>26</v>
      </c>
      <c r="K4" s="49"/>
      <c r="M4" t="s">
        <v>4</v>
      </c>
      <c r="N4" s="4">
        <v>45201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48" t="s">
        <v>27</v>
      </c>
      <c r="E6" s="49"/>
      <c r="F6" s="49"/>
      <c r="G6" s="49"/>
      <c r="I6" s="46" t="s">
        <v>6</v>
      </c>
      <c r="J6" s="47"/>
      <c r="K6" s="67" t="s">
        <v>22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50" t="s">
        <v>9</v>
      </c>
      <c r="E8" s="51"/>
      <c r="F8" s="51"/>
      <c r="G8" s="51"/>
      <c r="H8" s="51"/>
      <c r="I8" s="52"/>
      <c r="J8" s="7" t="s">
        <v>10</v>
      </c>
      <c r="K8" s="27" t="s">
        <v>11</v>
      </c>
      <c r="L8" s="2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5" t="s">
        <v>31</v>
      </c>
      <c r="D9" s="38" t="s">
        <v>56</v>
      </c>
      <c r="E9" s="38"/>
      <c r="F9" s="24"/>
      <c r="G9" s="24"/>
      <c r="H9" s="24"/>
      <c r="I9" s="25"/>
      <c r="J9" s="78">
        <v>90</v>
      </c>
      <c r="K9" s="81">
        <v>100</v>
      </c>
      <c r="L9" s="32">
        <v>0</v>
      </c>
      <c r="M9" s="79">
        <v>0</v>
      </c>
      <c r="N9" s="27">
        <v>0</v>
      </c>
      <c r="O9" s="28">
        <f>SUM(J9:N9)/5</f>
        <v>38</v>
      </c>
    </row>
    <row r="10" spans="2:16" s="29" customFormat="1" x14ac:dyDescent="0.25">
      <c r="B10" s="30">
        <f t="shared" ref="B10:B53" si="0">B9+1</f>
        <v>2</v>
      </c>
      <c r="C10" s="35" t="s">
        <v>32</v>
      </c>
      <c r="D10" s="38" t="s">
        <v>57</v>
      </c>
      <c r="E10" s="38"/>
      <c r="F10" s="31"/>
      <c r="G10" s="31"/>
      <c r="H10" s="31"/>
      <c r="I10" s="31"/>
      <c r="J10" s="78">
        <v>80</v>
      </c>
      <c r="K10" s="81">
        <v>100</v>
      </c>
      <c r="L10" s="32">
        <v>0</v>
      </c>
      <c r="M10" s="80">
        <v>0</v>
      </c>
      <c r="N10" s="32">
        <v>0</v>
      </c>
      <c r="O10" s="28">
        <f t="shared" ref="O10:O43" si="1">SUM(J10:N10)/5</f>
        <v>36</v>
      </c>
    </row>
    <row r="11" spans="2:16" s="29" customFormat="1" x14ac:dyDescent="0.25">
      <c r="B11" s="30">
        <f t="shared" si="0"/>
        <v>3</v>
      </c>
      <c r="C11" s="35" t="s">
        <v>33</v>
      </c>
      <c r="D11" s="38" t="s">
        <v>58</v>
      </c>
      <c r="E11" s="38"/>
      <c r="F11" s="31"/>
      <c r="G11" s="31"/>
      <c r="H11" s="31"/>
      <c r="I11" s="31"/>
      <c r="J11" s="78">
        <v>90</v>
      </c>
      <c r="K11" s="81">
        <v>100</v>
      </c>
      <c r="L11" s="32">
        <v>0</v>
      </c>
      <c r="M11" s="80">
        <v>0</v>
      </c>
      <c r="N11" s="32">
        <v>0</v>
      </c>
      <c r="O11" s="28">
        <f t="shared" si="1"/>
        <v>38</v>
      </c>
    </row>
    <row r="12" spans="2:16" s="29" customFormat="1" x14ac:dyDescent="0.25">
      <c r="B12" s="30">
        <f t="shared" si="0"/>
        <v>4</v>
      </c>
      <c r="C12" s="35" t="s">
        <v>34</v>
      </c>
      <c r="D12" s="38" t="s">
        <v>59</v>
      </c>
      <c r="E12" s="38"/>
      <c r="F12" s="31"/>
      <c r="G12" s="31"/>
      <c r="H12" s="31"/>
      <c r="I12" s="31"/>
      <c r="J12" s="78">
        <v>50</v>
      </c>
      <c r="K12" s="81">
        <v>100</v>
      </c>
      <c r="L12" s="32">
        <v>0</v>
      </c>
      <c r="M12" s="80">
        <v>0</v>
      </c>
      <c r="N12" s="32">
        <v>0</v>
      </c>
      <c r="O12" s="28">
        <f t="shared" si="1"/>
        <v>30</v>
      </c>
    </row>
    <row r="13" spans="2:16" s="29" customFormat="1" x14ac:dyDescent="0.25">
      <c r="B13" s="30">
        <f t="shared" si="0"/>
        <v>5</v>
      </c>
      <c r="C13" s="35" t="s">
        <v>35</v>
      </c>
      <c r="D13" s="38" t="s">
        <v>60</v>
      </c>
      <c r="E13" s="38"/>
      <c r="F13" s="31"/>
      <c r="G13" s="31"/>
      <c r="H13" s="31"/>
      <c r="I13" s="31"/>
      <c r="J13" s="78">
        <v>60</v>
      </c>
      <c r="K13" s="81">
        <v>100</v>
      </c>
      <c r="L13" s="32">
        <v>0</v>
      </c>
      <c r="M13" s="80">
        <v>0</v>
      </c>
      <c r="N13" s="32">
        <v>0</v>
      </c>
      <c r="O13" s="28">
        <f t="shared" si="1"/>
        <v>32</v>
      </c>
    </row>
    <row r="14" spans="2:16" s="29" customFormat="1" x14ac:dyDescent="0.25">
      <c r="B14" s="30">
        <f t="shared" si="0"/>
        <v>6</v>
      </c>
      <c r="C14" s="35" t="s">
        <v>36</v>
      </c>
      <c r="D14" s="38" t="s">
        <v>61</v>
      </c>
      <c r="E14" s="38"/>
      <c r="F14" s="31"/>
      <c r="G14" s="31"/>
      <c r="H14" s="31"/>
      <c r="I14" s="31"/>
      <c r="J14" s="78">
        <v>60</v>
      </c>
      <c r="K14" s="81">
        <v>100</v>
      </c>
      <c r="L14" s="32">
        <v>0</v>
      </c>
      <c r="M14" s="80">
        <v>0</v>
      </c>
      <c r="N14" s="32">
        <v>0</v>
      </c>
      <c r="O14" s="28">
        <f t="shared" si="1"/>
        <v>32</v>
      </c>
    </row>
    <row r="15" spans="2:16" s="29" customFormat="1" x14ac:dyDescent="0.25">
      <c r="B15" s="30">
        <f t="shared" si="0"/>
        <v>7</v>
      </c>
      <c r="C15" s="35" t="s">
        <v>37</v>
      </c>
      <c r="D15" s="38" t="s">
        <v>62</v>
      </c>
      <c r="E15" s="38"/>
      <c r="F15" s="31"/>
      <c r="G15" s="31"/>
      <c r="H15" s="31"/>
      <c r="I15" s="31"/>
      <c r="J15" s="78">
        <v>90</v>
      </c>
      <c r="K15" s="81">
        <v>100</v>
      </c>
      <c r="L15" s="32">
        <v>0</v>
      </c>
      <c r="M15" s="80">
        <v>0</v>
      </c>
      <c r="N15" s="32">
        <v>0</v>
      </c>
      <c r="O15" s="28">
        <f t="shared" si="1"/>
        <v>38</v>
      </c>
    </row>
    <row r="16" spans="2:16" s="29" customFormat="1" x14ac:dyDescent="0.25">
      <c r="B16" s="30">
        <f t="shared" si="0"/>
        <v>8</v>
      </c>
      <c r="C16" s="35" t="s">
        <v>38</v>
      </c>
      <c r="D16" s="38" t="s">
        <v>63</v>
      </c>
      <c r="E16" s="38"/>
      <c r="F16" s="31"/>
      <c r="G16" s="31"/>
      <c r="H16" s="31"/>
      <c r="I16" s="31"/>
      <c r="J16" s="78">
        <v>100</v>
      </c>
      <c r="K16" s="81">
        <v>100</v>
      </c>
      <c r="L16" s="32">
        <v>0</v>
      </c>
      <c r="M16" s="80">
        <v>0</v>
      </c>
      <c r="N16" s="32">
        <v>0</v>
      </c>
      <c r="O16" s="28">
        <f t="shared" si="1"/>
        <v>40</v>
      </c>
    </row>
    <row r="17" spans="2:15" s="29" customFormat="1" x14ac:dyDescent="0.25">
      <c r="B17" s="30">
        <f t="shared" si="0"/>
        <v>9</v>
      </c>
      <c r="C17" s="36" t="s">
        <v>39</v>
      </c>
      <c r="D17" s="38" t="s">
        <v>64</v>
      </c>
      <c r="E17" s="38"/>
      <c r="F17" s="31"/>
      <c r="G17" s="31"/>
      <c r="H17" s="31"/>
      <c r="I17" s="31"/>
      <c r="J17" s="78">
        <v>80</v>
      </c>
      <c r="K17" s="81">
        <v>100</v>
      </c>
      <c r="L17" s="32">
        <v>0</v>
      </c>
      <c r="M17" s="80">
        <v>0</v>
      </c>
      <c r="N17" s="32">
        <v>0</v>
      </c>
      <c r="O17" s="28">
        <f t="shared" si="1"/>
        <v>36</v>
      </c>
    </row>
    <row r="18" spans="2:15" s="29" customFormat="1" x14ac:dyDescent="0.25">
      <c r="B18" s="30">
        <f t="shared" si="0"/>
        <v>10</v>
      </c>
      <c r="C18" s="35" t="s">
        <v>40</v>
      </c>
      <c r="D18" s="38" t="s">
        <v>65</v>
      </c>
      <c r="E18" s="38"/>
      <c r="F18" s="31"/>
      <c r="G18" s="31"/>
      <c r="H18" s="31"/>
      <c r="I18" s="31"/>
      <c r="J18" s="78">
        <v>100</v>
      </c>
      <c r="K18" s="81">
        <v>100</v>
      </c>
      <c r="L18" s="32">
        <v>0</v>
      </c>
      <c r="M18" s="80">
        <v>0</v>
      </c>
      <c r="N18" s="32">
        <v>0</v>
      </c>
      <c r="O18" s="28">
        <f t="shared" si="1"/>
        <v>40</v>
      </c>
    </row>
    <row r="19" spans="2:15" s="29" customFormat="1" x14ac:dyDescent="0.25">
      <c r="B19" s="30">
        <f t="shared" si="0"/>
        <v>11</v>
      </c>
      <c r="C19" s="37" t="s">
        <v>41</v>
      </c>
      <c r="D19" s="38" t="s">
        <v>66</v>
      </c>
      <c r="E19" s="38"/>
      <c r="F19" s="31"/>
      <c r="G19" s="31"/>
      <c r="H19" s="31"/>
      <c r="I19" s="31"/>
      <c r="J19" s="78">
        <v>90</v>
      </c>
      <c r="K19" s="81">
        <v>70</v>
      </c>
      <c r="L19" s="32">
        <v>0</v>
      </c>
      <c r="M19" s="80">
        <v>0</v>
      </c>
      <c r="N19" s="32">
        <v>0</v>
      </c>
      <c r="O19" s="28">
        <f t="shared" si="1"/>
        <v>32</v>
      </c>
    </row>
    <row r="20" spans="2:15" s="29" customFormat="1" x14ac:dyDescent="0.25">
      <c r="B20" s="30">
        <f t="shared" si="0"/>
        <v>12</v>
      </c>
      <c r="C20" s="35" t="s">
        <v>42</v>
      </c>
      <c r="D20" s="38" t="s">
        <v>67</v>
      </c>
      <c r="E20" s="38"/>
      <c r="F20" s="31"/>
      <c r="G20" s="31"/>
      <c r="H20" s="31"/>
      <c r="I20" s="31"/>
      <c r="J20" s="78">
        <v>80</v>
      </c>
      <c r="K20" s="81">
        <v>95</v>
      </c>
      <c r="L20" s="32">
        <v>0</v>
      </c>
      <c r="M20" s="80">
        <v>0</v>
      </c>
      <c r="N20" s="32">
        <v>0</v>
      </c>
      <c r="O20" s="28">
        <f t="shared" si="1"/>
        <v>35</v>
      </c>
    </row>
    <row r="21" spans="2:15" s="29" customFormat="1" ht="15.75" customHeight="1" x14ac:dyDescent="0.25">
      <c r="B21" s="30">
        <f t="shared" si="0"/>
        <v>13</v>
      </c>
      <c r="C21" s="35" t="s">
        <v>43</v>
      </c>
      <c r="D21" s="38" t="s">
        <v>68</v>
      </c>
      <c r="E21" s="38"/>
      <c r="F21" s="31"/>
      <c r="G21" s="31"/>
      <c r="H21" s="31"/>
      <c r="I21" s="31"/>
      <c r="J21" s="78">
        <v>30</v>
      </c>
      <c r="K21" s="81">
        <v>70</v>
      </c>
      <c r="L21" s="32">
        <v>0</v>
      </c>
      <c r="M21" s="80">
        <v>0</v>
      </c>
      <c r="N21" s="32">
        <v>0</v>
      </c>
      <c r="O21" s="28">
        <f t="shared" si="1"/>
        <v>20</v>
      </c>
    </row>
    <row r="22" spans="2:15" s="29" customFormat="1" ht="15.75" customHeight="1" x14ac:dyDescent="0.25">
      <c r="B22" s="30">
        <f t="shared" si="0"/>
        <v>14</v>
      </c>
      <c r="C22" s="35" t="s">
        <v>44</v>
      </c>
      <c r="D22" s="38" t="s">
        <v>69</v>
      </c>
      <c r="E22" s="38"/>
      <c r="F22" s="31"/>
      <c r="G22" s="31"/>
      <c r="H22" s="31"/>
      <c r="I22" s="31"/>
      <c r="J22" s="78">
        <v>90</v>
      </c>
      <c r="K22" s="81">
        <v>100</v>
      </c>
      <c r="L22" s="32">
        <v>0</v>
      </c>
      <c r="M22" s="80">
        <v>0</v>
      </c>
      <c r="N22" s="32">
        <v>0</v>
      </c>
      <c r="O22" s="28">
        <f t="shared" si="1"/>
        <v>38</v>
      </c>
    </row>
    <row r="23" spans="2:15" s="29" customFormat="1" ht="15.75" customHeight="1" x14ac:dyDescent="0.25">
      <c r="B23" s="30">
        <f t="shared" si="0"/>
        <v>15</v>
      </c>
      <c r="C23" s="35" t="s">
        <v>45</v>
      </c>
      <c r="D23" s="38" t="s">
        <v>70</v>
      </c>
      <c r="E23" s="38"/>
      <c r="F23" s="31"/>
      <c r="G23" s="31"/>
      <c r="H23" s="31"/>
      <c r="I23" s="31"/>
      <c r="J23" s="78">
        <v>90</v>
      </c>
      <c r="K23" s="81">
        <v>100</v>
      </c>
      <c r="L23" s="32">
        <v>0</v>
      </c>
      <c r="M23" s="80">
        <v>0</v>
      </c>
      <c r="N23" s="32">
        <v>0</v>
      </c>
      <c r="O23" s="28">
        <f t="shared" si="1"/>
        <v>38</v>
      </c>
    </row>
    <row r="24" spans="2:15" s="29" customFormat="1" ht="15.75" customHeight="1" x14ac:dyDescent="0.25">
      <c r="B24" s="30">
        <f t="shared" si="0"/>
        <v>16</v>
      </c>
      <c r="C24" s="35" t="s">
        <v>46</v>
      </c>
      <c r="D24" s="38" t="s">
        <v>71</v>
      </c>
      <c r="E24" s="38"/>
      <c r="F24" s="31"/>
      <c r="G24" s="31"/>
      <c r="H24" s="31"/>
      <c r="I24" s="31"/>
      <c r="J24" s="78">
        <v>90</v>
      </c>
      <c r="K24" s="81">
        <v>95</v>
      </c>
      <c r="L24" s="32">
        <v>0</v>
      </c>
      <c r="M24" s="80">
        <v>0</v>
      </c>
      <c r="N24" s="32">
        <v>0</v>
      </c>
      <c r="O24" s="28">
        <f t="shared" si="1"/>
        <v>37</v>
      </c>
    </row>
    <row r="25" spans="2:15" s="29" customFormat="1" ht="15.75" customHeight="1" x14ac:dyDescent="0.25">
      <c r="B25" s="30">
        <f t="shared" si="0"/>
        <v>17</v>
      </c>
      <c r="C25" s="35" t="s">
        <v>47</v>
      </c>
      <c r="D25" s="38" t="s">
        <v>72</v>
      </c>
      <c r="E25" s="38"/>
      <c r="F25" s="31"/>
      <c r="G25" s="31"/>
      <c r="H25" s="31"/>
      <c r="I25" s="31"/>
      <c r="J25" s="78">
        <v>90</v>
      </c>
      <c r="K25" s="81">
        <v>100</v>
      </c>
      <c r="L25" s="32">
        <v>0</v>
      </c>
      <c r="M25" s="80">
        <v>0</v>
      </c>
      <c r="N25" s="32">
        <v>0</v>
      </c>
      <c r="O25" s="28">
        <f t="shared" si="1"/>
        <v>38</v>
      </c>
    </row>
    <row r="26" spans="2:15" s="29" customFormat="1" ht="15.75" customHeight="1" x14ac:dyDescent="0.25">
      <c r="B26" s="30">
        <f t="shared" si="0"/>
        <v>18</v>
      </c>
      <c r="C26" s="35" t="s">
        <v>48</v>
      </c>
      <c r="D26" s="38" t="s">
        <v>73</v>
      </c>
      <c r="E26" s="38"/>
      <c r="F26" s="31"/>
      <c r="G26" s="31"/>
      <c r="H26" s="31"/>
      <c r="I26" s="31"/>
      <c r="J26" s="78">
        <v>90</v>
      </c>
      <c r="K26" s="81">
        <v>100</v>
      </c>
      <c r="L26" s="32">
        <v>0</v>
      </c>
      <c r="M26" s="80">
        <v>0</v>
      </c>
      <c r="N26" s="32">
        <v>0</v>
      </c>
      <c r="O26" s="28">
        <f t="shared" si="1"/>
        <v>38</v>
      </c>
    </row>
    <row r="27" spans="2:15" s="29" customFormat="1" ht="15.75" customHeight="1" x14ac:dyDescent="0.25">
      <c r="B27" s="30">
        <f t="shared" si="0"/>
        <v>19</v>
      </c>
      <c r="C27" s="35" t="s">
        <v>49</v>
      </c>
      <c r="D27" s="38" t="s">
        <v>74</v>
      </c>
      <c r="E27" s="38"/>
      <c r="F27" s="31"/>
      <c r="G27" s="31"/>
      <c r="H27" s="31"/>
      <c r="I27" s="31"/>
      <c r="J27" s="78">
        <v>100</v>
      </c>
      <c r="K27" s="81">
        <v>100</v>
      </c>
      <c r="L27" s="32">
        <v>0</v>
      </c>
      <c r="M27" s="80">
        <v>0</v>
      </c>
      <c r="N27" s="32">
        <v>0</v>
      </c>
      <c r="O27" s="28">
        <f t="shared" si="1"/>
        <v>40</v>
      </c>
    </row>
    <row r="28" spans="2:15" s="29" customFormat="1" ht="15.75" customHeight="1" x14ac:dyDescent="0.25">
      <c r="B28" s="30">
        <f t="shared" si="0"/>
        <v>20</v>
      </c>
      <c r="C28" s="37" t="s">
        <v>50</v>
      </c>
      <c r="D28" s="38" t="s">
        <v>75</v>
      </c>
      <c r="E28" s="38"/>
      <c r="F28" s="31"/>
      <c r="G28" s="31"/>
      <c r="H28" s="31"/>
      <c r="I28" s="31"/>
      <c r="J28" s="78">
        <v>90</v>
      </c>
      <c r="K28" s="81">
        <v>100</v>
      </c>
      <c r="L28" s="32">
        <v>0</v>
      </c>
      <c r="M28" s="80">
        <v>0</v>
      </c>
      <c r="N28" s="32">
        <v>0</v>
      </c>
      <c r="O28" s="28">
        <f t="shared" si="1"/>
        <v>38</v>
      </c>
    </row>
    <row r="29" spans="2:15" s="29" customFormat="1" ht="15.75" customHeight="1" x14ac:dyDescent="0.25">
      <c r="B29" s="30">
        <f t="shared" si="0"/>
        <v>21</v>
      </c>
      <c r="C29" s="35" t="s">
        <v>51</v>
      </c>
      <c r="D29" s="38" t="s">
        <v>76</v>
      </c>
      <c r="E29" s="38"/>
      <c r="F29" s="31"/>
      <c r="G29" s="31"/>
      <c r="H29" s="31"/>
      <c r="I29" s="31"/>
      <c r="J29" s="78">
        <v>90</v>
      </c>
      <c r="K29" s="81">
        <v>100</v>
      </c>
      <c r="L29" s="32">
        <v>0</v>
      </c>
      <c r="M29" s="80">
        <v>0</v>
      </c>
      <c r="N29" s="32">
        <v>0</v>
      </c>
      <c r="O29" s="28">
        <f t="shared" si="1"/>
        <v>38</v>
      </c>
    </row>
    <row r="30" spans="2:15" s="29" customFormat="1" ht="15.75" customHeight="1" x14ac:dyDescent="0.25">
      <c r="B30" s="30">
        <f t="shared" si="0"/>
        <v>22</v>
      </c>
      <c r="C30" s="35" t="s">
        <v>52</v>
      </c>
      <c r="D30" s="38" t="s">
        <v>77</v>
      </c>
      <c r="E30" s="38"/>
      <c r="F30" s="31"/>
      <c r="G30" s="31"/>
      <c r="H30" s="31"/>
      <c r="I30" s="31"/>
      <c r="J30" s="78">
        <v>90</v>
      </c>
      <c r="K30" s="81">
        <v>100</v>
      </c>
      <c r="L30" s="32">
        <v>0</v>
      </c>
      <c r="M30" s="80">
        <v>0</v>
      </c>
      <c r="N30" s="32">
        <v>0</v>
      </c>
      <c r="O30" s="28">
        <f t="shared" si="1"/>
        <v>38</v>
      </c>
    </row>
    <row r="31" spans="2:15" s="29" customFormat="1" ht="15.75" customHeight="1" x14ac:dyDescent="0.25">
      <c r="B31" s="30">
        <f t="shared" si="0"/>
        <v>23</v>
      </c>
      <c r="C31" s="35" t="s">
        <v>53</v>
      </c>
      <c r="D31" s="38" t="s">
        <v>78</v>
      </c>
      <c r="E31" s="38"/>
      <c r="F31" s="31"/>
      <c r="G31" s="31"/>
      <c r="H31" s="31"/>
      <c r="I31" s="31"/>
      <c r="J31" s="78">
        <v>100</v>
      </c>
      <c r="K31" s="81">
        <v>100</v>
      </c>
      <c r="L31" s="32">
        <v>0</v>
      </c>
      <c r="M31" s="80">
        <v>0</v>
      </c>
      <c r="N31" s="32">
        <v>0</v>
      </c>
      <c r="O31" s="28">
        <f t="shared" si="1"/>
        <v>40</v>
      </c>
    </row>
    <row r="32" spans="2:15" s="29" customFormat="1" ht="15.75" customHeight="1" x14ac:dyDescent="0.25">
      <c r="B32" s="30">
        <f t="shared" si="0"/>
        <v>24</v>
      </c>
      <c r="C32" s="37" t="s">
        <v>54</v>
      </c>
      <c r="D32" s="38" t="s">
        <v>79</v>
      </c>
      <c r="E32" s="38"/>
      <c r="F32" s="31"/>
      <c r="G32" s="31"/>
      <c r="H32" s="31"/>
      <c r="I32" s="31"/>
      <c r="J32" s="78">
        <v>90</v>
      </c>
      <c r="K32" s="81">
        <v>100</v>
      </c>
      <c r="L32" s="32">
        <v>0</v>
      </c>
      <c r="M32" s="80">
        <v>0</v>
      </c>
      <c r="N32" s="32">
        <v>0</v>
      </c>
      <c r="O32" s="28">
        <f t="shared" si="1"/>
        <v>38</v>
      </c>
    </row>
    <row r="33" spans="2:15" s="29" customFormat="1" ht="15.75" customHeight="1" x14ac:dyDescent="0.25">
      <c r="B33" s="30">
        <f t="shared" si="0"/>
        <v>25</v>
      </c>
      <c r="C33" s="35" t="s">
        <v>55</v>
      </c>
      <c r="D33" s="38" t="s">
        <v>80</v>
      </c>
      <c r="E33" s="38"/>
      <c r="F33" s="31"/>
      <c r="G33" s="31"/>
      <c r="H33" s="31"/>
      <c r="I33" s="31"/>
      <c r="J33" s="78">
        <v>100</v>
      </c>
      <c r="K33" s="81">
        <v>100</v>
      </c>
      <c r="L33" s="32">
        <v>0</v>
      </c>
      <c r="M33" s="80">
        <v>0</v>
      </c>
      <c r="N33" s="32">
        <v>0</v>
      </c>
      <c r="O33" s="28">
        <f t="shared" si="1"/>
        <v>40</v>
      </c>
    </row>
    <row r="34" spans="2:15" s="29" customFormat="1" ht="15.75" customHeight="1" x14ac:dyDescent="0.25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>
        <v>0</v>
      </c>
      <c r="L34" s="32">
        <v>0</v>
      </c>
      <c r="M34" s="32">
        <v>0</v>
      </c>
      <c r="N34" s="32">
        <v>0</v>
      </c>
      <c r="O34" s="28">
        <f t="shared" si="1"/>
        <v>0</v>
      </c>
    </row>
    <row r="35" spans="2:15" s="29" customFormat="1" ht="15.75" customHeight="1" x14ac:dyDescent="0.25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>
        <v>0</v>
      </c>
      <c r="L35" s="32">
        <v>0</v>
      </c>
      <c r="M35" s="32">
        <v>0</v>
      </c>
      <c r="N35" s="32">
        <v>0</v>
      </c>
      <c r="O35" s="28">
        <f t="shared" si="1"/>
        <v>0</v>
      </c>
    </row>
    <row r="36" spans="2:15" s="29" customFormat="1" ht="15.75" customHeight="1" x14ac:dyDescent="0.25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>
        <v>0</v>
      </c>
      <c r="L36" s="32">
        <v>0</v>
      </c>
      <c r="M36" s="32">
        <v>0</v>
      </c>
      <c r="N36" s="32">
        <v>0</v>
      </c>
      <c r="O36" s="28">
        <f t="shared" si="1"/>
        <v>0</v>
      </c>
    </row>
    <row r="37" spans="2:15" s="29" customFormat="1" ht="15.75" customHeight="1" x14ac:dyDescent="0.25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>
        <v>0</v>
      </c>
      <c r="L37" s="32">
        <v>0</v>
      </c>
      <c r="M37" s="32">
        <v>0</v>
      </c>
      <c r="N37" s="32">
        <v>0</v>
      </c>
      <c r="O37" s="28">
        <f t="shared" si="1"/>
        <v>0</v>
      </c>
    </row>
    <row r="38" spans="2:15" s="29" customFormat="1" ht="15.75" customHeight="1" x14ac:dyDescent="0.25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>
        <v>0</v>
      </c>
      <c r="L38" s="32">
        <v>0</v>
      </c>
      <c r="M38" s="32">
        <v>0</v>
      </c>
      <c r="N38" s="32">
        <v>0</v>
      </c>
      <c r="O38" s="28">
        <f t="shared" si="1"/>
        <v>0</v>
      </c>
    </row>
    <row r="39" spans="2:15" s="29" customFormat="1" ht="15.75" customHeight="1" x14ac:dyDescent="0.25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>
        <v>0</v>
      </c>
      <c r="L39" s="32">
        <v>0</v>
      </c>
      <c r="M39" s="32">
        <v>0</v>
      </c>
      <c r="N39" s="32">
        <v>0</v>
      </c>
      <c r="O39" s="28">
        <f t="shared" si="1"/>
        <v>0</v>
      </c>
    </row>
    <row r="40" spans="2:15" s="29" customFormat="1" ht="15.75" customHeight="1" x14ac:dyDescent="0.25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>
        <v>0</v>
      </c>
      <c r="L40" s="32">
        <v>0</v>
      </c>
      <c r="M40" s="32">
        <v>0</v>
      </c>
      <c r="N40" s="32">
        <v>0</v>
      </c>
      <c r="O40" s="28">
        <f t="shared" si="1"/>
        <v>0</v>
      </c>
    </row>
    <row r="41" spans="2:15" s="29" customFormat="1" ht="15.75" customHeight="1" x14ac:dyDescent="0.25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>
        <v>0</v>
      </c>
      <c r="L41" s="32">
        <v>0</v>
      </c>
      <c r="M41" s="32">
        <v>0</v>
      </c>
      <c r="N41" s="32">
        <v>0</v>
      </c>
      <c r="O41" s="28">
        <f t="shared" si="1"/>
        <v>0</v>
      </c>
    </row>
    <row r="42" spans="2:15" s="29" customFormat="1" ht="15.75" customHeight="1" x14ac:dyDescent="0.25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>
        <v>0</v>
      </c>
      <c r="L42" s="32">
        <v>0</v>
      </c>
      <c r="M42" s="32">
        <v>0</v>
      </c>
      <c r="N42" s="32">
        <v>0</v>
      </c>
      <c r="O42" s="28">
        <f t="shared" si="1"/>
        <v>0</v>
      </c>
    </row>
    <row r="43" spans="2:15" s="29" customFormat="1" ht="15.75" customHeight="1" x14ac:dyDescent="0.25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>
        <v>0</v>
      </c>
      <c r="L43" s="32">
        <v>0</v>
      </c>
      <c r="M43" s="32">
        <v>0</v>
      </c>
      <c r="N43" s="32">
        <v>0</v>
      </c>
      <c r="O43" s="33">
        <f t="shared" si="1"/>
        <v>0</v>
      </c>
    </row>
    <row r="44" spans="2:15" ht="15.75" customHeight="1" x14ac:dyDescent="0.25">
      <c r="B44" s="19">
        <f t="shared" si="0"/>
        <v>36</v>
      </c>
      <c r="C44" s="19"/>
      <c r="D44" s="57"/>
      <c r="E44" s="58"/>
      <c r="F44" s="58"/>
      <c r="G44" s="58"/>
      <c r="H44" s="58"/>
      <c r="I44" s="59"/>
      <c r="J44" s="20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55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55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55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55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55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55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55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55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4"/>
      <c r="F53" s="54"/>
      <c r="G53" s="54"/>
      <c r="H53" s="54"/>
      <c r="I53" s="55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6"/>
      <c r="D54" s="47"/>
      <c r="E54" s="3"/>
      <c r="H54" s="61" t="s">
        <v>16</v>
      </c>
      <c r="I54" s="62"/>
      <c r="J54" s="12">
        <f t="shared" ref="J54:N54" si="3">COUNTIF(J9:J53,"&gt;=70")</f>
        <v>21</v>
      </c>
      <c r="K54" s="12">
        <f t="shared" si="3"/>
        <v>25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6"/>
      <c r="D55" s="47"/>
      <c r="E55" s="2"/>
      <c r="H55" s="63" t="s">
        <v>17</v>
      </c>
      <c r="I55" s="55"/>
      <c r="J55" s="14">
        <f t="shared" ref="J55:O55" si="4">COUNTIF(J9:J53,"&lt;70")</f>
        <v>4</v>
      </c>
      <c r="K55" s="14">
        <v>0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6"/>
      <c r="D56" s="47"/>
      <c r="E56" s="47"/>
      <c r="H56" s="63" t="s">
        <v>18</v>
      </c>
      <c r="I56" s="55"/>
      <c r="J56" s="14">
        <f t="shared" ref="J56:O56" si="5">COUNT(J9:J53)</f>
        <v>25</v>
      </c>
      <c r="K56" s="14">
        <v>25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6"/>
      <c r="D57" s="47"/>
      <c r="E57" s="3"/>
      <c r="F57" s="15"/>
      <c r="H57" s="56" t="s">
        <v>19</v>
      </c>
      <c r="I57" s="55"/>
      <c r="J57" s="16">
        <f t="shared" ref="J57:O57" si="6">J54/J56</f>
        <v>0.84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6"/>
      <c r="D58" s="47"/>
      <c r="E58" s="3"/>
      <c r="F58" s="15"/>
      <c r="H58" s="56" t="s">
        <v>20</v>
      </c>
      <c r="I58" s="55"/>
      <c r="J58" s="16">
        <f t="shared" ref="J58:O58" si="7">J55/J56</f>
        <v>0.16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6"/>
      <c r="D59" s="47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65"/>
      <c r="K61" s="49"/>
      <c r="L61" s="49"/>
      <c r="M61" s="49"/>
      <c r="N61" s="49"/>
    </row>
    <row r="62" spans="2:15" ht="15.75" customHeight="1" x14ac:dyDescent="0.25">
      <c r="J62" s="64" t="s">
        <v>21</v>
      </c>
      <c r="K62" s="51"/>
      <c r="L62" s="51"/>
      <c r="M62" s="51"/>
      <c r="N62" s="51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B2:N2"/>
    <mergeCell ref="I6:J6"/>
    <mergeCell ref="K6:N6"/>
    <mergeCell ref="C3:N3"/>
    <mergeCell ref="D4:G4"/>
    <mergeCell ref="H55:I55"/>
    <mergeCell ref="H56:I56"/>
    <mergeCell ref="H57:I57"/>
    <mergeCell ref="J62:N62"/>
    <mergeCell ref="J61:N61"/>
    <mergeCell ref="D50:I50"/>
    <mergeCell ref="D51:I51"/>
    <mergeCell ref="D52:I52"/>
    <mergeCell ref="D53:I53"/>
    <mergeCell ref="H54:I54"/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opLeftCell="A23" zoomScale="59" zoomScaleNormal="59" workbookViewId="0">
      <selection activeCell="K58" sqref="K5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1" width="9.28515625" customWidth="1"/>
    <col min="12" max="12" width="5.7109375" customWidth="1"/>
    <col min="13" max="13" width="6.42578125" customWidth="1"/>
    <col min="14" max="14" width="15.42578125" customWidth="1"/>
    <col min="15" max="15" width="8.7109375" customWidth="1"/>
    <col min="16" max="16" width="5.7109375" customWidth="1"/>
  </cols>
  <sheetData>
    <row r="2" spans="2:16" ht="15.75" x14ac:dyDescent="0.25">
      <c r="B2" s="6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"/>
      <c r="P2" s="1"/>
    </row>
    <row r="3" spans="2:16" x14ac:dyDescent="0.25">
      <c r="C3" s="68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3"/>
      <c r="P3" s="3"/>
    </row>
    <row r="4" spans="2:16" x14ac:dyDescent="0.25">
      <c r="C4" t="s">
        <v>2</v>
      </c>
      <c r="D4" s="69" t="s">
        <v>25</v>
      </c>
      <c r="E4" s="49"/>
      <c r="F4" s="49"/>
      <c r="G4" s="49"/>
      <c r="I4" t="s">
        <v>3</v>
      </c>
      <c r="J4" s="76" t="s">
        <v>28</v>
      </c>
      <c r="K4" s="49"/>
      <c r="M4" t="s">
        <v>4</v>
      </c>
      <c r="N4" s="4">
        <v>45201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48" t="s">
        <v>27</v>
      </c>
      <c r="E6" s="49"/>
      <c r="F6" s="49"/>
      <c r="G6" s="49"/>
      <c r="I6" s="46" t="s">
        <v>6</v>
      </c>
      <c r="J6" s="47"/>
      <c r="K6" s="67" t="s">
        <v>22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50" t="s">
        <v>9</v>
      </c>
      <c r="E8" s="51"/>
      <c r="F8" s="51"/>
      <c r="G8" s="51"/>
      <c r="H8" s="51"/>
      <c r="I8" s="52"/>
      <c r="J8" s="7" t="s">
        <v>10</v>
      </c>
      <c r="K8" s="2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8" t="s">
        <v>110</v>
      </c>
      <c r="D9" s="23" t="s">
        <v>81</v>
      </c>
      <c r="E9" s="24"/>
      <c r="F9" s="24"/>
      <c r="G9" s="24"/>
      <c r="H9" s="24"/>
      <c r="I9" s="25"/>
      <c r="J9" s="78">
        <v>100</v>
      </c>
      <c r="K9" s="81">
        <v>100</v>
      </c>
      <c r="L9" s="79">
        <v>0</v>
      </c>
      <c r="M9" s="27">
        <v>0</v>
      </c>
      <c r="N9" s="27">
        <v>0</v>
      </c>
      <c r="O9" s="28">
        <f>SUM(J9:N9)/5</f>
        <v>40</v>
      </c>
    </row>
    <row r="10" spans="2:16" s="29" customFormat="1" x14ac:dyDescent="0.25">
      <c r="B10" s="30">
        <f t="shared" ref="B10:B53" si="0">B9+1</f>
        <v>2</v>
      </c>
      <c r="C10" s="38" t="s">
        <v>111</v>
      </c>
      <c r="D10" s="31" t="s">
        <v>82</v>
      </c>
      <c r="E10" s="31"/>
      <c r="F10" s="31"/>
      <c r="G10" s="31"/>
      <c r="H10" s="31"/>
      <c r="I10" s="31"/>
      <c r="J10" s="78">
        <v>70</v>
      </c>
      <c r="K10" s="81">
        <v>90</v>
      </c>
      <c r="L10" s="80">
        <v>0</v>
      </c>
      <c r="M10" s="32">
        <v>0</v>
      </c>
      <c r="N10" s="32">
        <v>0</v>
      </c>
      <c r="O10" s="28">
        <f t="shared" ref="O10:O43" si="1">SUM(J10:N10)/5</f>
        <v>32</v>
      </c>
    </row>
    <row r="11" spans="2:16" s="29" customFormat="1" x14ac:dyDescent="0.25">
      <c r="B11" s="30">
        <f t="shared" si="0"/>
        <v>3</v>
      </c>
      <c r="C11" s="38" t="s">
        <v>112</v>
      </c>
      <c r="D11" s="31" t="s">
        <v>83</v>
      </c>
      <c r="E11" s="31"/>
      <c r="F11" s="31"/>
      <c r="G11" s="31"/>
      <c r="H11" s="31"/>
      <c r="I11" s="31"/>
      <c r="J11" s="78">
        <v>80</v>
      </c>
      <c r="K11" s="81">
        <v>70</v>
      </c>
      <c r="L11" s="80">
        <v>0</v>
      </c>
      <c r="M11" s="32">
        <v>0</v>
      </c>
      <c r="N11" s="32">
        <v>0</v>
      </c>
      <c r="O11" s="28">
        <f t="shared" si="1"/>
        <v>30</v>
      </c>
    </row>
    <row r="12" spans="2:16" s="29" customFormat="1" x14ac:dyDescent="0.25">
      <c r="B12" s="30">
        <f t="shared" si="0"/>
        <v>4</v>
      </c>
      <c r="C12" s="38" t="s">
        <v>113</v>
      </c>
      <c r="D12" s="31" t="s">
        <v>84</v>
      </c>
      <c r="E12" s="31"/>
      <c r="F12" s="31"/>
      <c r="G12" s="31"/>
      <c r="H12" s="31"/>
      <c r="I12" s="31"/>
      <c r="J12" s="78">
        <v>80</v>
      </c>
      <c r="K12" s="81">
        <v>100</v>
      </c>
      <c r="L12" s="80">
        <v>0</v>
      </c>
      <c r="M12" s="32">
        <v>0</v>
      </c>
      <c r="N12" s="32">
        <v>0</v>
      </c>
      <c r="O12" s="28">
        <f t="shared" si="1"/>
        <v>36</v>
      </c>
    </row>
    <row r="13" spans="2:16" s="29" customFormat="1" x14ac:dyDescent="0.25">
      <c r="B13" s="30">
        <f t="shared" si="0"/>
        <v>5</v>
      </c>
      <c r="C13" s="38" t="s">
        <v>114</v>
      </c>
      <c r="D13" s="31" t="s">
        <v>85</v>
      </c>
      <c r="E13" s="31"/>
      <c r="F13" s="31"/>
      <c r="G13" s="31"/>
      <c r="H13" s="31"/>
      <c r="I13" s="31"/>
      <c r="J13" s="78">
        <v>100</v>
      </c>
      <c r="K13" s="81">
        <v>100</v>
      </c>
      <c r="L13" s="80">
        <v>0</v>
      </c>
      <c r="M13" s="32">
        <v>0</v>
      </c>
      <c r="N13" s="32">
        <v>0</v>
      </c>
      <c r="O13" s="28">
        <f t="shared" si="1"/>
        <v>40</v>
      </c>
    </row>
    <row r="14" spans="2:16" s="29" customFormat="1" x14ac:dyDescent="0.25">
      <c r="B14" s="30">
        <f t="shared" si="0"/>
        <v>6</v>
      </c>
      <c r="C14" s="38" t="s">
        <v>115</v>
      </c>
      <c r="D14" s="31" t="s">
        <v>86</v>
      </c>
      <c r="E14" s="31"/>
      <c r="F14" s="31"/>
      <c r="G14" s="31"/>
      <c r="H14" s="31"/>
      <c r="I14" s="31"/>
      <c r="J14" s="78">
        <v>100</v>
      </c>
      <c r="K14" s="81">
        <v>100</v>
      </c>
      <c r="L14" s="80">
        <v>0</v>
      </c>
      <c r="M14" s="32">
        <v>0</v>
      </c>
      <c r="N14" s="32">
        <v>0</v>
      </c>
      <c r="O14" s="28">
        <f t="shared" si="1"/>
        <v>40</v>
      </c>
    </row>
    <row r="15" spans="2:16" s="29" customFormat="1" x14ac:dyDescent="0.25">
      <c r="B15" s="30">
        <f t="shared" si="0"/>
        <v>7</v>
      </c>
      <c r="C15" s="38" t="s">
        <v>116</v>
      </c>
      <c r="D15" s="31" t="s">
        <v>87</v>
      </c>
      <c r="E15" s="31"/>
      <c r="F15" s="31"/>
      <c r="G15" s="31"/>
      <c r="H15" s="31"/>
      <c r="I15" s="31"/>
      <c r="J15" s="78">
        <v>100</v>
      </c>
      <c r="K15" s="81">
        <v>100</v>
      </c>
      <c r="L15" s="80">
        <v>0</v>
      </c>
      <c r="M15" s="32">
        <v>0</v>
      </c>
      <c r="N15" s="32">
        <v>0</v>
      </c>
      <c r="O15" s="28">
        <f t="shared" si="1"/>
        <v>40</v>
      </c>
    </row>
    <row r="16" spans="2:16" s="29" customFormat="1" x14ac:dyDescent="0.25">
      <c r="B16" s="30">
        <f t="shared" si="0"/>
        <v>8</v>
      </c>
      <c r="C16" s="38" t="s">
        <v>117</v>
      </c>
      <c r="D16" s="31" t="s">
        <v>88</v>
      </c>
      <c r="E16" s="31"/>
      <c r="F16" s="31"/>
      <c r="G16" s="31"/>
      <c r="H16" s="31"/>
      <c r="I16" s="31"/>
      <c r="J16" s="78">
        <v>100</v>
      </c>
      <c r="K16" s="81">
        <v>100</v>
      </c>
      <c r="L16" s="80">
        <v>0</v>
      </c>
      <c r="M16" s="32">
        <v>0</v>
      </c>
      <c r="N16" s="32">
        <v>0</v>
      </c>
      <c r="O16" s="28">
        <f t="shared" si="1"/>
        <v>40</v>
      </c>
    </row>
    <row r="17" spans="2:15" s="29" customFormat="1" x14ac:dyDescent="0.25">
      <c r="B17" s="30">
        <f t="shared" si="0"/>
        <v>9</v>
      </c>
      <c r="C17" s="38" t="s">
        <v>118</v>
      </c>
      <c r="D17" s="31" t="s">
        <v>89</v>
      </c>
      <c r="E17" s="31"/>
      <c r="F17" s="31"/>
      <c r="G17" s="31"/>
      <c r="H17" s="31"/>
      <c r="I17" s="31"/>
      <c r="J17" s="78">
        <v>100</v>
      </c>
      <c r="K17" s="81">
        <v>100</v>
      </c>
      <c r="L17" s="80">
        <v>0</v>
      </c>
      <c r="M17" s="32">
        <v>0</v>
      </c>
      <c r="N17" s="32">
        <v>0</v>
      </c>
      <c r="O17" s="28">
        <f t="shared" si="1"/>
        <v>40</v>
      </c>
    </row>
    <row r="18" spans="2:15" s="29" customFormat="1" x14ac:dyDescent="0.25">
      <c r="B18" s="30">
        <f t="shared" si="0"/>
        <v>10</v>
      </c>
      <c r="C18" s="38" t="s">
        <v>119</v>
      </c>
      <c r="D18" s="31" t="s">
        <v>90</v>
      </c>
      <c r="E18" s="31"/>
      <c r="F18" s="31"/>
      <c r="G18" s="31"/>
      <c r="H18" s="31"/>
      <c r="I18" s="31"/>
      <c r="J18" s="78">
        <v>100</v>
      </c>
      <c r="K18" s="81">
        <v>70</v>
      </c>
      <c r="L18" s="80">
        <v>0</v>
      </c>
      <c r="M18" s="32">
        <v>0</v>
      </c>
      <c r="N18" s="32">
        <v>0</v>
      </c>
      <c r="O18" s="28">
        <f t="shared" si="1"/>
        <v>34</v>
      </c>
    </row>
    <row r="19" spans="2:15" s="29" customFormat="1" x14ac:dyDescent="0.25">
      <c r="B19" s="30">
        <f t="shared" si="0"/>
        <v>11</v>
      </c>
      <c r="C19" s="38" t="s">
        <v>120</v>
      </c>
      <c r="D19" s="31" t="s">
        <v>91</v>
      </c>
      <c r="E19" s="31"/>
      <c r="F19" s="31"/>
      <c r="G19" s="31"/>
      <c r="H19" s="31"/>
      <c r="I19" s="31"/>
      <c r="J19" s="78">
        <v>100</v>
      </c>
      <c r="K19" s="81">
        <v>100</v>
      </c>
      <c r="L19" s="80">
        <v>0</v>
      </c>
      <c r="M19" s="32">
        <v>0</v>
      </c>
      <c r="N19" s="32">
        <v>0</v>
      </c>
      <c r="O19" s="28">
        <f t="shared" si="1"/>
        <v>40</v>
      </c>
    </row>
    <row r="20" spans="2:15" s="29" customFormat="1" x14ac:dyDescent="0.25">
      <c r="B20" s="30">
        <f t="shared" si="0"/>
        <v>12</v>
      </c>
      <c r="C20" s="38" t="s">
        <v>121</v>
      </c>
      <c r="D20" s="31" t="s">
        <v>92</v>
      </c>
      <c r="E20" s="31"/>
      <c r="F20" s="31"/>
      <c r="G20" s="31"/>
      <c r="H20" s="31"/>
      <c r="I20" s="31"/>
      <c r="J20" s="78">
        <v>80</v>
      </c>
      <c r="K20" s="81">
        <v>100</v>
      </c>
      <c r="L20" s="80">
        <v>0</v>
      </c>
      <c r="M20" s="32">
        <v>0</v>
      </c>
      <c r="N20" s="32">
        <v>0</v>
      </c>
      <c r="O20" s="28">
        <f t="shared" si="1"/>
        <v>36</v>
      </c>
    </row>
    <row r="21" spans="2:15" s="29" customFormat="1" ht="15.75" customHeight="1" x14ac:dyDescent="0.25">
      <c r="B21" s="30">
        <f t="shared" si="0"/>
        <v>13</v>
      </c>
      <c r="C21" s="38" t="s">
        <v>122</v>
      </c>
      <c r="D21" s="31" t="s">
        <v>93</v>
      </c>
      <c r="E21" s="31"/>
      <c r="F21" s="31"/>
      <c r="G21" s="31"/>
      <c r="H21" s="31"/>
      <c r="I21" s="31"/>
      <c r="J21" s="78">
        <v>100</v>
      </c>
      <c r="K21" s="81">
        <v>100</v>
      </c>
      <c r="L21" s="80">
        <v>0</v>
      </c>
      <c r="M21" s="32">
        <v>0</v>
      </c>
      <c r="N21" s="32">
        <v>0</v>
      </c>
      <c r="O21" s="28">
        <f t="shared" si="1"/>
        <v>40</v>
      </c>
    </row>
    <row r="22" spans="2:15" s="29" customFormat="1" ht="15.75" customHeight="1" x14ac:dyDescent="0.25">
      <c r="B22" s="30">
        <f t="shared" si="0"/>
        <v>14</v>
      </c>
      <c r="C22" s="38" t="s">
        <v>123</v>
      </c>
      <c r="D22" s="31" t="s">
        <v>94</v>
      </c>
      <c r="E22" s="31"/>
      <c r="F22" s="31"/>
      <c r="G22" s="31"/>
      <c r="H22" s="31"/>
      <c r="I22" s="31"/>
      <c r="J22" s="78">
        <v>100</v>
      </c>
      <c r="K22" s="81">
        <v>100</v>
      </c>
      <c r="L22" s="80">
        <v>0</v>
      </c>
      <c r="M22" s="32">
        <v>0</v>
      </c>
      <c r="N22" s="32">
        <v>0</v>
      </c>
      <c r="O22" s="28">
        <f t="shared" si="1"/>
        <v>40</v>
      </c>
    </row>
    <row r="23" spans="2:15" s="29" customFormat="1" ht="15.75" customHeight="1" x14ac:dyDescent="0.25">
      <c r="B23" s="30">
        <f t="shared" si="0"/>
        <v>15</v>
      </c>
      <c r="C23" s="38" t="s">
        <v>124</v>
      </c>
      <c r="D23" s="31" t="s">
        <v>95</v>
      </c>
      <c r="E23" s="31"/>
      <c r="F23" s="31"/>
      <c r="G23" s="31"/>
      <c r="H23" s="31"/>
      <c r="I23" s="31"/>
      <c r="J23" s="78">
        <v>100</v>
      </c>
      <c r="K23" s="81">
        <v>70</v>
      </c>
      <c r="L23" s="80">
        <v>0</v>
      </c>
      <c r="M23" s="32">
        <v>0</v>
      </c>
      <c r="N23" s="32">
        <v>0</v>
      </c>
      <c r="O23" s="28">
        <f t="shared" si="1"/>
        <v>34</v>
      </c>
    </row>
    <row r="24" spans="2:15" s="29" customFormat="1" ht="15.75" customHeight="1" x14ac:dyDescent="0.25">
      <c r="B24" s="30">
        <f t="shared" si="0"/>
        <v>16</v>
      </c>
      <c r="C24" s="38" t="s">
        <v>125</v>
      </c>
      <c r="D24" s="31" t="s">
        <v>96</v>
      </c>
      <c r="E24" s="31"/>
      <c r="F24" s="31"/>
      <c r="G24" s="31"/>
      <c r="H24" s="31"/>
      <c r="I24" s="31"/>
      <c r="J24" s="78">
        <v>70</v>
      </c>
      <c r="K24" s="81">
        <v>100</v>
      </c>
      <c r="L24" s="80">
        <v>0</v>
      </c>
      <c r="M24" s="32">
        <v>0</v>
      </c>
      <c r="N24" s="32">
        <v>0</v>
      </c>
      <c r="O24" s="28">
        <f t="shared" si="1"/>
        <v>34</v>
      </c>
    </row>
    <row r="25" spans="2:15" s="29" customFormat="1" ht="15.75" customHeight="1" x14ac:dyDescent="0.25">
      <c r="B25" s="30">
        <f t="shared" si="0"/>
        <v>17</v>
      </c>
      <c r="C25" s="38" t="s">
        <v>126</v>
      </c>
      <c r="D25" s="31" t="s">
        <v>97</v>
      </c>
      <c r="E25" s="31"/>
      <c r="F25" s="31"/>
      <c r="G25" s="31"/>
      <c r="H25" s="31"/>
      <c r="I25" s="31"/>
      <c r="J25" s="78">
        <v>100</v>
      </c>
      <c r="K25" s="81">
        <v>100</v>
      </c>
      <c r="L25" s="80">
        <v>0</v>
      </c>
      <c r="M25" s="32">
        <v>0</v>
      </c>
      <c r="N25" s="32">
        <v>0</v>
      </c>
      <c r="O25" s="28">
        <f t="shared" si="1"/>
        <v>40</v>
      </c>
    </row>
    <row r="26" spans="2:15" s="29" customFormat="1" ht="15.75" customHeight="1" x14ac:dyDescent="0.25">
      <c r="B26" s="30">
        <f t="shared" si="0"/>
        <v>18</v>
      </c>
      <c r="C26" s="38" t="s">
        <v>127</v>
      </c>
      <c r="D26" s="31" t="s">
        <v>98</v>
      </c>
      <c r="E26" s="31"/>
      <c r="F26" s="31"/>
      <c r="G26" s="31"/>
      <c r="H26" s="31"/>
      <c r="I26" s="31"/>
      <c r="J26" s="78">
        <v>70</v>
      </c>
      <c r="K26" s="81">
        <v>100</v>
      </c>
      <c r="L26" s="80">
        <v>0</v>
      </c>
      <c r="M26" s="32">
        <v>0</v>
      </c>
      <c r="N26" s="32">
        <v>0</v>
      </c>
      <c r="O26" s="28">
        <f t="shared" si="1"/>
        <v>34</v>
      </c>
    </row>
    <row r="27" spans="2:15" s="29" customFormat="1" ht="15.75" customHeight="1" x14ac:dyDescent="0.25">
      <c r="B27" s="30">
        <f t="shared" si="0"/>
        <v>19</v>
      </c>
      <c r="C27" s="38" t="s">
        <v>128</v>
      </c>
      <c r="D27" s="31" t="s">
        <v>99</v>
      </c>
      <c r="E27" s="31"/>
      <c r="F27" s="31"/>
      <c r="G27" s="31"/>
      <c r="H27" s="31"/>
      <c r="I27" s="31"/>
      <c r="J27" s="78">
        <v>100</v>
      </c>
      <c r="K27" s="81">
        <v>100</v>
      </c>
      <c r="L27" s="80">
        <v>0</v>
      </c>
      <c r="M27" s="32">
        <v>0</v>
      </c>
      <c r="N27" s="32">
        <v>0</v>
      </c>
      <c r="O27" s="28">
        <f t="shared" si="1"/>
        <v>40</v>
      </c>
    </row>
    <row r="28" spans="2:15" s="29" customFormat="1" ht="15.75" customHeight="1" x14ac:dyDescent="0.25">
      <c r="B28" s="30">
        <f t="shared" si="0"/>
        <v>20</v>
      </c>
      <c r="C28" s="38" t="s">
        <v>129</v>
      </c>
      <c r="D28" s="31" t="s">
        <v>100</v>
      </c>
      <c r="E28" s="31"/>
      <c r="F28" s="31"/>
      <c r="G28" s="31"/>
      <c r="H28" s="31"/>
      <c r="I28" s="31"/>
      <c r="J28" s="78">
        <v>0</v>
      </c>
      <c r="K28" s="81">
        <v>70</v>
      </c>
      <c r="L28" s="80">
        <v>0</v>
      </c>
      <c r="M28" s="32">
        <v>0</v>
      </c>
      <c r="N28" s="32">
        <v>0</v>
      </c>
      <c r="O28" s="28">
        <f t="shared" si="1"/>
        <v>14</v>
      </c>
    </row>
    <row r="29" spans="2:15" s="29" customFormat="1" ht="15.75" customHeight="1" x14ac:dyDescent="0.25">
      <c r="B29" s="30">
        <f t="shared" si="0"/>
        <v>21</v>
      </c>
      <c r="C29" s="38" t="s">
        <v>130</v>
      </c>
      <c r="D29" s="31" t="s">
        <v>101</v>
      </c>
      <c r="E29" s="31"/>
      <c r="F29" s="31"/>
      <c r="G29" s="31"/>
      <c r="H29" s="31"/>
      <c r="I29" s="31"/>
      <c r="J29" s="78">
        <v>100</v>
      </c>
      <c r="K29" s="81">
        <v>100</v>
      </c>
      <c r="L29" s="80">
        <v>0</v>
      </c>
      <c r="M29" s="32">
        <v>0</v>
      </c>
      <c r="N29" s="32">
        <v>0</v>
      </c>
      <c r="O29" s="28">
        <f t="shared" si="1"/>
        <v>40</v>
      </c>
    </row>
    <row r="30" spans="2:15" s="29" customFormat="1" ht="15.75" customHeight="1" x14ac:dyDescent="0.25">
      <c r="B30" s="30">
        <f t="shared" si="0"/>
        <v>22</v>
      </c>
      <c r="C30" s="38" t="s">
        <v>131</v>
      </c>
      <c r="D30" s="31" t="s">
        <v>102</v>
      </c>
      <c r="E30" s="31"/>
      <c r="F30" s="31"/>
      <c r="G30" s="31"/>
      <c r="H30" s="31"/>
      <c r="I30" s="31"/>
      <c r="J30" s="78">
        <v>70</v>
      </c>
      <c r="K30" s="81">
        <v>100</v>
      </c>
      <c r="L30" s="80">
        <v>0</v>
      </c>
      <c r="M30" s="32">
        <v>0</v>
      </c>
      <c r="N30" s="32">
        <v>0</v>
      </c>
      <c r="O30" s="28">
        <f t="shared" si="1"/>
        <v>34</v>
      </c>
    </row>
    <row r="31" spans="2:15" s="29" customFormat="1" ht="15.75" customHeight="1" x14ac:dyDescent="0.25">
      <c r="B31" s="30">
        <f t="shared" si="0"/>
        <v>23</v>
      </c>
      <c r="C31" s="38" t="s">
        <v>132</v>
      </c>
      <c r="D31" s="31" t="s">
        <v>103</v>
      </c>
      <c r="E31" s="31"/>
      <c r="F31" s="31"/>
      <c r="G31" s="31"/>
      <c r="H31" s="31"/>
      <c r="I31" s="31"/>
      <c r="J31" s="78">
        <v>100</v>
      </c>
      <c r="K31" s="81">
        <v>70</v>
      </c>
      <c r="L31" s="80">
        <v>0</v>
      </c>
      <c r="M31" s="32">
        <v>0</v>
      </c>
      <c r="N31" s="32">
        <v>0</v>
      </c>
      <c r="O31" s="28">
        <f t="shared" si="1"/>
        <v>34</v>
      </c>
    </row>
    <row r="32" spans="2:15" s="29" customFormat="1" ht="15.75" customHeight="1" x14ac:dyDescent="0.25">
      <c r="B32" s="30">
        <f t="shared" si="0"/>
        <v>24</v>
      </c>
      <c r="C32" s="38" t="s">
        <v>133</v>
      </c>
      <c r="D32" s="31" t="s">
        <v>104</v>
      </c>
      <c r="E32" s="31"/>
      <c r="F32" s="31"/>
      <c r="G32" s="31"/>
      <c r="H32" s="31"/>
      <c r="I32" s="31"/>
      <c r="J32" s="78">
        <v>80</v>
      </c>
      <c r="K32" s="81">
        <v>70</v>
      </c>
      <c r="L32" s="80">
        <v>0</v>
      </c>
      <c r="M32" s="32">
        <v>0</v>
      </c>
      <c r="N32" s="32">
        <v>0</v>
      </c>
      <c r="O32" s="28">
        <f t="shared" si="1"/>
        <v>30</v>
      </c>
    </row>
    <row r="33" spans="2:15" s="29" customFormat="1" ht="15.75" customHeight="1" x14ac:dyDescent="0.25">
      <c r="B33" s="30">
        <f t="shared" si="0"/>
        <v>25</v>
      </c>
      <c r="C33" s="38" t="s">
        <v>134</v>
      </c>
      <c r="D33" s="31" t="s">
        <v>105</v>
      </c>
      <c r="E33" s="31"/>
      <c r="F33" s="31"/>
      <c r="G33" s="31"/>
      <c r="H33" s="31"/>
      <c r="I33" s="31"/>
      <c r="J33" s="78">
        <v>100</v>
      </c>
      <c r="K33" s="81">
        <v>100</v>
      </c>
      <c r="L33" s="80">
        <v>0</v>
      </c>
      <c r="M33" s="32">
        <v>0</v>
      </c>
      <c r="N33" s="32">
        <v>0</v>
      </c>
      <c r="O33" s="28">
        <f t="shared" si="1"/>
        <v>40</v>
      </c>
    </row>
    <row r="34" spans="2:15" s="29" customFormat="1" ht="15.75" customHeight="1" x14ac:dyDescent="0.25">
      <c r="B34" s="30">
        <f t="shared" si="0"/>
        <v>26</v>
      </c>
      <c r="C34" s="38" t="s">
        <v>135</v>
      </c>
      <c r="D34" s="31" t="s">
        <v>106</v>
      </c>
      <c r="E34" s="31"/>
      <c r="F34" s="31"/>
      <c r="G34" s="31"/>
      <c r="H34" s="31"/>
      <c r="I34" s="31"/>
      <c r="J34" s="78">
        <v>40</v>
      </c>
      <c r="K34" s="81">
        <v>100</v>
      </c>
      <c r="L34" s="80">
        <v>0</v>
      </c>
      <c r="M34" s="32">
        <v>0</v>
      </c>
      <c r="N34" s="32">
        <v>0</v>
      </c>
      <c r="O34" s="28">
        <f t="shared" si="1"/>
        <v>28</v>
      </c>
    </row>
    <row r="35" spans="2:15" s="29" customFormat="1" ht="15.75" customHeight="1" x14ac:dyDescent="0.25">
      <c r="B35" s="30">
        <f t="shared" si="0"/>
        <v>27</v>
      </c>
      <c r="C35" s="38" t="s">
        <v>136</v>
      </c>
      <c r="D35" s="31" t="s">
        <v>107</v>
      </c>
      <c r="E35" s="31"/>
      <c r="F35" s="31"/>
      <c r="G35" s="31"/>
      <c r="H35" s="31"/>
      <c r="I35" s="31"/>
      <c r="J35" s="78">
        <v>100</v>
      </c>
      <c r="K35" s="81">
        <v>100</v>
      </c>
      <c r="L35" s="80">
        <v>0</v>
      </c>
      <c r="M35" s="32">
        <v>0</v>
      </c>
      <c r="N35" s="32">
        <v>0</v>
      </c>
      <c r="O35" s="28">
        <f t="shared" si="1"/>
        <v>40</v>
      </c>
    </row>
    <row r="36" spans="2:15" s="29" customFormat="1" ht="15.75" customHeight="1" x14ac:dyDescent="0.25">
      <c r="B36" s="30">
        <f t="shared" si="0"/>
        <v>28</v>
      </c>
      <c r="C36" s="38" t="s">
        <v>137</v>
      </c>
      <c r="D36" s="31" t="s">
        <v>108</v>
      </c>
      <c r="E36" s="31"/>
      <c r="F36" s="31"/>
      <c r="G36" s="31"/>
      <c r="H36" s="31"/>
      <c r="I36" s="31"/>
      <c r="J36" s="78">
        <v>100</v>
      </c>
      <c r="K36" s="81">
        <v>70</v>
      </c>
      <c r="L36" s="80">
        <v>0</v>
      </c>
      <c r="M36" s="32">
        <v>0</v>
      </c>
      <c r="N36" s="32">
        <v>0</v>
      </c>
      <c r="O36" s="28">
        <f t="shared" si="1"/>
        <v>34</v>
      </c>
    </row>
    <row r="37" spans="2:15" s="29" customFormat="1" ht="15.75" customHeight="1" x14ac:dyDescent="0.25">
      <c r="B37" s="30">
        <f t="shared" si="0"/>
        <v>29</v>
      </c>
      <c r="C37" s="38" t="s">
        <v>138</v>
      </c>
      <c r="D37" s="31" t="s">
        <v>109</v>
      </c>
      <c r="E37" s="31"/>
      <c r="F37" s="31"/>
      <c r="G37" s="31"/>
      <c r="H37" s="31"/>
      <c r="I37" s="31"/>
      <c r="J37" s="78">
        <v>100</v>
      </c>
      <c r="K37" s="81">
        <v>100</v>
      </c>
      <c r="L37" s="80">
        <v>0</v>
      </c>
      <c r="M37" s="32">
        <v>0</v>
      </c>
      <c r="N37" s="32">
        <v>0</v>
      </c>
      <c r="O37" s="28">
        <f t="shared" si="1"/>
        <v>40</v>
      </c>
    </row>
    <row r="38" spans="2:15" s="29" customFormat="1" ht="15.75" customHeight="1" x14ac:dyDescent="0.25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>
        <v>0</v>
      </c>
      <c r="L38" s="32">
        <v>0</v>
      </c>
      <c r="M38" s="32">
        <v>0</v>
      </c>
      <c r="N38" s="32">
        <v>0</v>
      </c>
      <c r="O38" s="28">
        <f t="shared" si="1"/>
        <v>0</v>
      </c>
    </row>
    <row r="39" spans="2:15" s="29" customFormat="1" ht="15.75" customHeight="1" x14ac:dyDescent="0.25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>
        <v>0</v>
      </c>
      <c r="L39" s="32">
        <v>0</v>
      </c>
      <c r="M39" s="32">
        <v>0</v>
      </c>
      <c r="N39" s="32">
        <v>0</v>
      </c>
      <c r="O39" s="28">
        <f t="shared" si="1"/>
        <v>0</v>
      </c>
    </row>
    <row r="40" spans="2:15" s="29" customFormat="1" ht="15.75" customHeight="1" x14ac:dyDescent="0.25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>
        <v>0</v>
      </c>
      <c r="L40" s="32">
        <v>0</v>
      </c>
      <c r="M40" s="32">
        <v>0</v>
      </c>
      <c r="N40" s="32">
        <v>0</v>
      </c>
      <c r="O40" s="28">
        <f t="shared" si="1"/>
        <v>0</v>
      </c>
    </row>
    <row r="41" spans="2:15" s="29" customFormat="1" ht="15.75" customHeight="1" x14ac:dyDescent="0.25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>
        <v>0</v>
      </c>
      <c r="L41" s="32">
        <v>0</v>
      </c>
      <c r="M41" s="32">
        <v>0</v>
      </c>
      <c r="N41" s="32">
        <v>0</v>
      </c>
      <c r="O41" s="28">
        <f t="shared" si="1"/>
        <v>0</v>
      </c>
    </row>
    <row r="42" spans="2:15" s="29" customFormat="1" ht="15.75" customHeight="1" x14ac:dyDescent="0.25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>
        <v>0</v>
      </c>
      <c r="L42" s="32">
        <v>0</v>
      </c>
      <c r="M42" s="32">
        <v>0</v>
      </c>
      <c r="N42" s="32">
        <v>0</v>
      </c>
      <c r="O42" s="28">
        <f t="shared" si="1"/>
        <v>0</v>
      </c>
    </row>
    <row r="43" spans="2:15" s="29" customFormat="1" ht="15.75" customHeight="1" x14ac:dyDescent="0.25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>
        <v>0</v>
      </c>
      <c r="L43" s="32">
        <v>0</v>
      </c>
      <c r="M43" s="32">
        <v>0</v>
      </c>
      <c r="N43" s="32">
        <v>0</v>
      </c>
      <c r="O43" s="28">
        <f t="shared" si="1"/>
        <v>0</v>
      </c>
    </row>
    <row r="44" spans="2:15" ht="15.75" customHeight="1" x14ac:dyDescent="0.25">
      <c r="B44" s="19">
        <f t="shared" si="0"/>
        <v>36</v>
      </c>
      <c r="C44" s="42"/>
      <c r="D44" s="70"/>
      <c r="E44" s="71"/>
      <c r="F44" s="71"/>
      <c r="G44" s="71"/>
      <c r="H44" s="71"/>
      <c r="I44" s="72"/>
      <c r="J44" s="43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44"/>
      <c r="D45" s="73"/>
      <c r="E45" s="74"/>
      <c r="F45" s="74"/>
      <c r="G45" s="74"/>
      <c r="H45" s="74"/>
      <c r="I45" s="75"/>
      <c r="J45" s="45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44"/>
      <c r="D46" s="73"/>
      <c r="E46" s="74"/>
      <c r="F46" s="74"/>
      <c r="G46" s="74"/>
      <c r="H46" s="74"/>
      <c r="I46" s="75"/>
      <c r="J46" s="45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55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55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55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55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55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55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4"/>
      <c r="F53" s="54"/>
      <c r="G53" s="54"/>
      <c r="H53" s="54"/>
      <c r="I53" s="55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6"/>
      <c r="D54" s="47"/>
      <c r="E54" s="3"/>
      <c r="H54" s="61" t="s">
        <v>16</v>
      </c>
      <c r="I54" s="62"/>
      <c r="J54" s="12">
        <f t="shared" ref="J54:N54" si="3">COUNTIF(J9:J53,"&gt;=70")</f>
        <v>27</v>
      </c>
      <c r="K54" s="12">
        <f t="shared" si="3"/>
        <v>29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6"/>
      <c r="D55" s="47"/>
      <c r="E55" s="2"/>
      <c r="H55" s="63" t="s">
        <v>17</v>
      </c>
      <c r="I55" s="55"/>
      <c r="J55" s="14">
        <f t="shared" ref="J55:O55" si="4">COUNTIF(J9:J53,"&lt;70")</f>
        <v>2</v>
      </c>
      <c r="K55" s="14">
        <v>0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6"/>
      <c r="D56" s="47"/>
      <c r="E56" s="47"/>
      <c r="H56" s="63" t="s">
        <v>18</v>
      </c>
      <c r="I56" s="55"/>
      <c r="J56" s="14">
        <f t="shared" ref="J56:O56" si="5">COUNT(J9:J53)</f>
        <v>29</v>
      </c>
      <c r="K56" s="14">
        <v>29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6"/>
      <c r="D57" s="47"/>
      <c r="E57" s="3"/>
      <c r="F57" s="15"/>
      <c r="H57" s="56" t="s">
        <v>19</v>
      </c>
      <c r="I57" s="55"/>
      <c r="J57" s="16">
        <f t="shared" ref="J57:O57" si="6">J54/J56</f>
        <v>0.93103448275862066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6"/>
      <c r="D58" s="47"/>
      <c r="E58" s="3"/>
      <c r="F58" s="15"/>
      <c r="H58" s="56" t="s">
        <v>20</v>
      </c>
      <c r="I58" s="55"/>
      <c r="J58" s="16">
        <f t="shared" ref="J58:O58" si="7">J55/J56</f>
        <v>6.8965517241379309E-2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6"/>
      <c r="D59" s="47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65"/>
      <c r="K61" s="49"/>
      <c r="L61" s="49"/>
      <c r="M61" s="49"/>
      <c r="N61" s="49"/>
    </row>
    <row r="62" spans="2:15" ht="15.75" customHeight="1" x14ac:dyDescent="0.25">
      <c r="J62" s="64" t="s">
        <v>21</v>
      </c>
      <c r="K62" s="51"/>
      <c r="L62" s="51"/>
      <c r="M62" s="51"/>
      <c r="N62" s="51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topLeftCell="A18" zoomScale="59" zoomScaleNormal="59" workbookViewId="0">
      <selection activeCell="K41" sqref="K4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1" width="10.5703125" customWidth="1"/>
    <col min="12" max="12" width="5.7109375" customWidth="1"/>
    <col min="13" max="13" width="6.42578125" customWidth="1"/>
    <col min="14" max="14" width="12.42578125" customWidth="1"/>
    <col min="15" max="15" width="10.140625" style="18" customWidth="1"/>
    <col min="16" max="16" width="8.7109375" customWidth="1"/>
    <col min="17" max="17" width="5.7109375" customWidth="1"/>
  </cols>
  <sheetData>
    <row r="2" spans="2:17" ht="15.75" x14ac:dyDescent="0.25">
      <c r="B2" s="6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P2" s="1"/>
      <c r="Q2" s="1"/>
    </row>
    <row r="3" spans="2:17" x14ac:dyDescent="0.25">
      <c r="C3" s="68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3"/>
      <c r="Q3" s="3"/>
    </row>
    <row r="4" spans="2:17" x14ac:dyDescent="0.25">
      <c r="C4" t="s">
        <v>2</v>
      </c>
      <c r="D4" s="77" t="s">
        <v>23</v>
      </c>
      <c r="E4" s="49"/>
      <c r="F4" s="49"/>
      <c r="G4" s="49"/>
      <c r="I4" t="s">
        <v>3</v>
      </c>
      <c r="J4" s="76" t="s">
        <v>30</v>
      </c>
      <c r="K4" s="49"/>
      <c r="M4" t="s">
        <v>4</v>
      </c>
      <c r="N4" s="4">
        <v>45201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48" t="s">
        <v>27</v>
      </c>
      <c r="E6" s="49"/>
      <c r="F6" s="49"/>
      <c r="G6" s="49"/>
      <c r="I6" s="46" t="s">
        <v>6</v>
      </c>
      <c r="J6" s="47"/>
      <c r="K6" s="67" t="s">
        <v>22</v>
      </c>
      <c r="L6" s="49"/>
      <c r="M6" s="49"/>
      <c r="N6" s="49"/>
      <c r="O6" s="34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50" t="s">
        <v>9</v>
      </c>
      <c r="E8" s="51"/>
      <c r="F8" s="51"/>
      <c r="G8" s="51"/>
      <c r="H8" s="51"/>
      <c r="I8" s="52"/>
      <c r="J8" s="7" t="s">
        <v>10</v>
      </c>
      <c r="K8" s="27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s="22" customFormat="1" x14ac:dyDescent="0.25">
      <c r="B9" s="26">
        <v>1</v>
      </c>
      <c r="C9" s="40" t="s">
        <v>139</v>
      </c>
      <c r="D9" s="23" t="s">
        <v>171</v>
      </c>
      <c r="E9" s="24"/>
      <c r="F9" s="24"/>
      <c r="G9" s="24"/>
      <c r="H9" s="24"/>
      <c r="I9" s="25"/>
      <c r="J9" s="82">
        <v>100</v>
      </c>
      <c r="K9" s="81">
        <v>85</v>
      </c>
      <c r="L9" s="79">
        <v>0</v>
      </c>
      <c r="M9" s="27">
        <v>0</v>
      </c>
      <c r="N9" s="27">
        <v>0</v>
      </c>
      <c r="O9" s="27">
        <v>0</v>
      </c>
      <c r="P9" s="28">
        <f>SUM(J9:N9)/5</f>
        <v>37</v>
      </c>
    </row>
    <row r="10" spans="2:17" s="29" customFormat="1" x14ac:dyDescent="0.25">
      <c r="B10" s="30">
        <f t="shared" ref="B10:B53" si="0">B9+1</f>
        <v>2</v>
      </c>
      <c r="C10" s="40" t="s">
        <v>140</v>
      </c>
      <c r="D10" s="31" t="s">
        <v>172</v>
      </c>
      <c r="E10" s="31"/>
      <c r="F10" s="31"/>
      <c r="G10" s="31"/>
      <c r="H10" s="31"/>
      <c r="I10" s="31"/>
      <c r="J10" s="82">
        <v>100</v>
      </c>
      <c r="K10" s="81">
        <v>100</v>
      </c>
      <c r="L10" s="80">
        <v>0</v>
      </c>
      <c r="M10" s="32">
        <v>0</v>
      </c>
      <c r="N10" s="32">
        <v>0</v>
      </c>
      <c r="O10" s="32">
        <v>0</v>
      </c>
      <c r="P10" s="28">
        <f t="shared" ref="P10:P43" si="1">SUM(J10:N10)/5</f>
        <v>40</v>
      </c>
    </row>
    <row r="11" spans="2:17" s="29" customFormat="1" x14ac:dyDescent="0.25">
      <c r="B11" s="30">
        <f t="shared" si="0"/>
        <v>3</v>
      </c>
      <c r="C11" s="40" t="s">
        <v>141</v>
      </c>
      <c r="D11" s="31" t="s">
        <v>173</v>
      </c>
      <c r="E11" s="31"/>
      <c r="F11" s="31"/>
      <c r="G11" s="31"/>
      <c r="H11" s="31"/>
      <c r="I11" s="31"/>
      <c r="J11" s="82">
        <v>30</v>
      </c>
      <c r="K11" s="81">
        <v>70</v>
      </c>
      <c r="L11" s="80">
        <v>0</v>
      </c>
      <c r="M11" s="32">
        <v>0</v>
      </c>
      <c r="N11" s="32">
        <v>0</v>
      </c>
      <c r="O11" s="32">
        <v>0</v>
      </c>
      <c r="P11" s="28">
        <f t="shared" si="1"/>
        <v>20</v>
      </c>
    </row>
    <row r="12" spans="2:17" s="29" customFormat="1" x14ac:dyDescent="0.25">
      <c r="B12" s="30">
        <f t="shared" si="0"/>
        <v>4</v>
      </c>
      <c r="C12" s="40" t="s">
        <v>142</v>
      </c>
      <c r="D12" s="31" t="s">
        <v>174</v>
      </c>
      <c r="E12" s="31"/>
      <c r="F12" s="31"/>
      <c r="G12" s="31"/>
      <c r="H12" s="31"/>
      <c r="I12" s="31"/>
      <c r="J12" s="82">
        <v>100</v>
      </c>
      <c r="K12" s="81">
        <v>100</v>
      </c>
      <c r="L12" s="80">
        <v>0</v>
      </c>
      <c r="M12" s="32">
        <v>0</v>
      </c>
      <c r="N12" s="32">
        <v>0</v>
      </c>
      <c r="O12" s="32">
        <v>0</v>
      </c>
      <c r="P12" s="28">
        <f t="shared" si="1"/>
        <v>40</v>
      </c>
    </row>
    <row r="13" spans="2:17" s="29" customFormat="1" x14ac:dyDescent="0.25">
      <c r="B13" s="30">
        <f t="shared" si="0"/>
        <v>5</v>
      </c>
      <c r="C13" s="40" t="s">
        <v>143</v>
      </c>
      <c r="D13" s="31" t="s">
        <v>175</v>
      </c>
      <c r="E13" s="31"/>
      <c r="F13" s="31"/>
      <c r="G13" s="31"/>
      <c r="H13" s="31"/>
      <c r="I13" s="31"/>
      <c r="J13" s="82">
        <v>40</v>
      </c>
      <c r="K13" s="81">
        <v>85</v>
      </c>
      <c r="L13" s="80">
        <v>0</v>
      </c>
      <c r="M13" s="32">
        <v>0</v>
      </c>
      <c r="N13" s="32">
        <v>0</v>
      </c>
      <c r="O13" s="32">
        <v>0</v>
      </c>
      <c r="P13" s="28">
        <f t="shared" si="1"/>
        <v>25</v>
      </c>
    </row>
    <row r="14" spans="2:17" s="29" customFormat="1" x14ac:dyDescent="0.25">
      <c r="B14" s="30">
        <f t="shared" si="0"/>
        <v>6</v>
      </c>
      <c r="C14" s="40" t="s">
        <v>144</v>
      </c>
      <c r="D14" s="31" t="s">
        <v>176</v>
      </c>
      <c r="E14" s="31"/>
      <c r="F14" s="31"/>
      <c r="G14" s="31"/>
      <c r="H14" s="31"/>
      <c r="I14" s="31"/>
      <c r="J14" s="82">
        <v>100</v>
      </c>
      <c r="K14" s="81">
        <v>100</v>
      </c>
      <c r="L14" s="80">
        <v>0</v>
      </c>
      <c r="M14" s="32">
        <v>0</v>
      </c>
      <c r="N14" s="32">
        <v>0</v>
      </c>
      <c r="O14" s="32">
        <v>0</v>
      </c>
      <c r="P14" s="28">
        <f t="shared" si="1"/>
        <v>40</v>
      </c>
    </row>
    <row r="15" spans="2:17" s="29" customFormat="1" x14ac:dyDescent="0.25">
      <c r="B15" s="30">
        <f t="shared" si="0"/>
        <v>7</v>
      </c>
      <c r="C15" s="40" t="s">
        <v>145</v>
      </c>
      <c r="D15" s="31" t="s">
        <v>177</v>
      </c>
      <c r="E15" s="31"/>
      <c r="F15" s="31"/>
      <c r="G15" s="31"/>
      <c r="H15" s="31"/>
      <c r="I15" s="31"/>
      <c r="J15" s="82">
        <v>100</v>
      </c>
      <c r="K15" s="81">
        <v>100</v>
      </c>
      <c r="L15" s="80">
        <v>0</v>
      </c>
      <c r="M15" s="32">
        <v>0</v>
      </c>
      <c r="N15" s="32">
        <v>0</v>
      </c>
      <c r="O15" s="32">
        <v>0</v>
      </c>
      <c r="P15" s="28">
        <f t="shared" si="1"/>
        <v>40</v>
      </c>
    </row>
    <row r="16" spans="2:17" s="29" customFormat="1" x14ac:dyDescent="0.25">
      <c r="B16" s="30">
        <f t="shared" si="0"/>
        <v>8</v>
      </c>
      <c r="C16" s="40" t="s">
        <v>146</v>
      </c>
      <c r="D16" s="31" t="s">
        <v>178</v>
      </c>
      <c r="E16" s="31"/>
      <c r="F16" s="31"/>
      <c r="G16" s="31"/>
      <c r="H16" s="31"/>
      <c r="I16" s="31"/>
      <c r="J16" s="82">
        <v>100</v>
      </c>
      <c r="K16" s="81">
        <v>100</v>
      </c>
      <c r="L16" s="80">
        <v>0</v>
      </c>
      <c r="M16" s="32">
        <v>0</v>
      </c>
      <c r="N16" s="32">
        <v>0</v>
      </c>
      <c r="O16" s="32">
        <v>0</v>
      </c>
      <c r="P16" s="28">
        <f t="shared" si="1"/>
        <v>40</v>
      </c>
    </row>
    <row r="17" spans="2:16" s="29" customFormat="1" x14ac:dyDescent="0.25">
      <c r="B17" s="30">
        <f t="shared" si="0"/>
        <v>9</v>
      </c>
      <c r="C17" s="40" t="s">
        <v>147</v>
      </c>
      <c r="D17" s="31" t="s">
        <v>179</v>
      </c>
      <c r="E17" s="31"/>
      <c r="F17" s="31"/>
      <c r="G17" s="31"/>
      <c r="H17" s="31"/>
      <c r="I17" s="31"/>
      <c r="J17" s="82">
        <v>70</v>
      </c>
      <c r="K17" s="81">
        <v>100</v>
      </c>
      <c r="L17" s="80">
        <v>0</v>
      </c>
      <c r="M17" s="32">
        <v>0</v>
      </c>
      <c r="N17" s="32">
        <v>0</v>
      </c>
      <c r="O17" s="32">
        <v>0</v>
      </c>
      <c r="P17" s="28">
        <f t="shared" si="1"/>
        <v>34</v>
      </c>
    </row>
    <row r="18" spans="2:16" s="29" customFormat="1" x14ac:dyDescent="0.25">
      <c r="B18" s="30">
        <f t="shared" si="0"/>
        <v>10</v>
      </c>
      <c r="C18" s="40" t="s">
        <v>148</v>
      </c>
      <c r="D18" s="31" t="s">
        <v>180</v>
      </c>
      <c r="E18" s="31"/>
      <c r="F18" s="31"/>
      <c r="G18" s="31"/>
      <c r="H18" s="31"/>
      <c r="I18" s="31"/>
      <c r="J18" s="82">
        <v>100</v>
      </c>
      <c r="K18" s="81">
        <v>100</v>
      </c>
      <c r="L18" s="80">
        <v>0</v>
      </c>
      <c r="M18" s="32">
        <v>0</v>
      </c>
      <c r="N18" s="32">
        <v>0</v>
      </c>
      <c r="O18" s="32">
        <v>0</v>
      </c>
      <c r="P18" s="28">
        <f t="shared" si="1"/>
        <v>40</v>
      </c>
    </row>
    <row r="19" spans="2:16" s="29" customFormat="1" x14ac:dyDescent="0.25">
      <c r="B19" s="30">
        <f t="shared" si="0"/>
        <v>11</v>
      </c>
      <c r="C19" s="40" t="s">
        <v>149</v>
      </c>
      <c r="D19" s="31" t="s">
        <v>181</v>
      </c>
      <c r="E19" s="31"/>
      <c r="F19" s="31"/>
      <c r="G19" s="31"/>
      <c r="H19" s="31"/>
      <c r="I19" s="31"/>
      <c r="J19" s="82">
        <v>0</v>
      </c>
      <c r="K19" s="81">
        <v>70</v>
      </c>
      <c r="L19" s="80">
        <v>0</v>
      </c>
      <c r="M19" s="32">
        <v>0</v>
      </c>
      <c r="N19" s="32">
        <v>0</v>
      </c>
      <c r="O19" s="32">
        <v>0</v>
      </c>
      <c r="P19" s="28">
        <f t="shared" si="1"/>
        <v>14</v>
      </c>
    </row>
    <row r="20" spans="2:16" s="29" customFormat="1" x14ac:dyDescent="0.25">
      <c r="B20" s="30">
        <f t="shared" si="0"/>
        <v>12</v>
      </c>
      <c r="C20" s="40" t="s">
        <v>150</v>
      </c>
      <c r="D20" s="31" t="s">
        <v>182</v>
      </c>
      <c r="E20" s="31"/>
      <c r="F20" s="31"/>
      <c r="G20" s="31"/>
      <c r="H20" s="31"/>
      <c r="I20" s="31"/>
      <c r="J20" s="82">
        <v>100</v>
      </c>
      <c r="K20" s="81">
        <v>100</v>
      </c>
      <c r="L20" s="80">
        <v>0</v>
      </c>
      <c r="M20" s="32">
        <v>0</v>
      </c>
      <c r="N20" s="32">
        <v>0</v>
      </c>
      <c r="O20" s="32">
        <v>0</v>
      </c>
      <c r="P20" s="28">
        <f t="shared" si="1"/>
        <v>40</v>
      </c>
    </row>
    <row r="21" spans="2:16" s="29" customFormat="1" ht="15.75" customHeight="1" x14ac:dyDescent="0.25">
      <c r="B21" s="30">
        <f t="shared" si="0"/>
        <v>13</v>
      </c>
      <c r="C21" s="40" t="s">
        <v>151</v>
      </c>
      <c r="D21" s="31" t="s">
        <v>183</v>
      </c>
      <c r="E21" s="31"/>
      <c r="F21" s="31"/>
      <c r="G21" s="31"/>
      <c r="H21" s="31"/>
      <c r="I21" s="31"/>
      <c r="J21" s="82">
        <v>100</v>
      </c>
      <c r="K21" s="81">
        <v>100</v>
      </c>
      <c r="L21" s="80">
        <v>0</v>
      </c>
      <c r="M21" s="32">
        <v>0</v>
      </c>
      <c r="N21" s="32">
        <v>0</v>
      </c>
      <c r="O21" s="32">
        <v>0</v>
      </c>
      <c r="P21" s="28">
        <f t="shared" si="1"/>
        <v>40</v>
      </c>
    </row>
    <row r="22" spans="2:16" s="29" customFormat="1" ht="15.75" customHeight="1" x14ac:dyDescent="0.25">
      <c r="B22" s="30">
        <f t="shared" si="0"/>
        <v>14</v>
      </c>
      <c r="C22" s="40">
        <v>20028</v>
      </c>
      <c r="D22" s="31" t="s">
        <v>184</v>
      </c>
      <c r="E22" s="31"/>
      <c r="F22" s="31"/>
      <c r="G22" s="31"/>
      <c r="H22" s="31"/>
      <c r="I22" s="31"/>
      <c r="J22" s="82">
        <v>100</v>
      </c>
      <c r="K22" s="81">
        <v>100</v>
      </c>
      <c r="L22" s="80">
        <v>0</v>
      </c>
      <c r="M22" s="32">
        <v>0</v>
      </c>
      <c r="N22" s="32">
        <v>0</v>
      </c>
      <c r="O22" s="32">
        <v>0</v>
      </c>
      <c r="P22" s="28">
        <f t="shared" si="1"/>
        <v>40</v>
      </c>
    </row>
    <row r="23" spans="2:16" s="29" customFormat="1" ht="15.75" customHeight="1" x14ac:dyDescent="0.25">
      <c r="B23" s="30">
        <f t="shared" si="0"/>
        <v>15</v>
      </c>
      <c r="C23" s="40" t="s">
        <v>152</v>
      </c>
      <c r="D23" s="31" t="s">
        <v>185</v>
      </c>
      <c r="E23" s="31"/>
      <c r="F23" s="31"/>
      <c r="G23" s="31"/>
      <c r="H23" s="31"/>
      <c r="I23" s="31"/>
      <c r="J23" s="82">
        <v>100</v>
      </c>
      <c r="K23" s="81">
        <v>85</v>
      </c>
      <c r="L23" s="80">
        <v>0</v>
      </c>
      <c r="M23" s="32">
        <v>0</v>
      </c>
      <c r="N23" s="32">
        <v>0</v>
      </c>
      <c r="O23" s="32">
        <v>0</v>
      </c>
      <c r="P23" s="28">
        <f t="shared" si="1"/>
        <v>37</v>
      </c>
    </row>
    <row r="24" spans="2:16" s="29" customFormat="1" ht="15.75" customHeight="1" x14ac:dyDescent="0.25">
      <c r="B24" s="30">
        <f t="shared" si="0"/>
        <v>16</v>
      </c>
      <c r="C24" s="40" t="s">
        <v>153</v>
      </c>
      <c r="D24" s="31" t="s">
        <v>186</v>
      </c>
      <c r="E24" s="31"/>
      <c r="F24" s="31"/>
      <c r="G24" s="31"/>
      <c r="H24" s="31"/>
      <c r="I24" s="31"/>
      <c r="J24" s="82">
        <v>0</v>
      </c>
      <c r="K24" s="81">
        <v>100</v>
      </c>
      <c r="L24" s="80">
        <v>0</v>
      </c>
      <c r="M24" s="32">
        <v>0</v>
      </c>
      <c r="N24" s="32">
        <v>0</v>
      </c>
      <c r="O24" s="32">
        <v>0</v>
      </c>
      <c r="P24" s="28">
        <f t="shared" si="1"/>
        <v>20</v>
      </c>
    </row>
    <row r="25" spans="2:16" s="29" customFormat="1" ht="15.75" customHeight="1" x14ac:dyDescent="0.25">
      <c r="B25" s="30">
        <f t="shared" si="0"/>
        <v>17</v>
      </c>
      <c r="C25" s="40" t="s">
        <v>154</v>
      </c>
      <c r="D25" s="31" t="s">
        <v>187</v>
      </c>
      <c r="E25" s="31"/>
      <c r="F25" s="31"/>
      <c r="G25" s="31"/>
      <c r="H25" s="31"/>
      <c r="I25" s="31"/>
      <c r="J25" s="82">
        <v>70</v>
      </c>
      <c r="K25" s="81">
        <v>100</v>
      </c>
      <c r="L25" s="80">
        <v>0</v>
      </c>
      <c r="M25" s="32">
        <v>0</v>
      </c>
      <c r="N25" s="32">
        <v>0</v>
      </c>
      <c r="O25" s="32">
        <v>0</v>
      </c>
      <c r="P25" s="28">
        <f t="shared" si="1"/>
        <v>34</v>
      </c>
    </row>
    <row r="26" spans="2:16" s="29" customFormat="1" ht="15.75" customHeight="1" x14ac:dyDescent="0.25">
      <c r="B26" s="30">
        <f t="shared" si="0"/>
        <v>18</v>
      </c>
      <c r="C26" s="40" t="s">
        <v>155</v>
      </c>
      <c r="D26" s="31" t="s">
        <v>188</v>
      </c>
      <c r="E26" s="31"/>
      <c r="F26" s="31"/>
      <c r="G26" s="31"/>
      <c r="H26" s="31"/>
      <c r="I26" s="31"/>
      <c r="J26" s="82">
        <v>100</v>
      </c>
      <c r="K26" s="81">
        <v>100</v>
      </c>
      <c r="L26" s="80">
        <v>0</v>
      </c>
      <c r="M26" s="32">
        <v>0</v>
      </c>
      <c r="N26" s="32">
        <v>0</v>
      </c>
      <c r="O26" s="32">
        <v>0</v>
      </c>
      <c r="P26" s="28">
        <f t="shared" si="1"/>
        <v>40</v>
      </c>
    </row>
    <row r="27" spans="2:16" s="29" customFormat="1" ht="15.75" customHeight="1" x14ac:dyDescent="0.25">
      <c r="B27" s="30">
        <f t="shared" si="0"/>
        <v>19</v>
      </c>
      <c r="C27" s="40" t="s">
        <v>156</v>
      </c>
      <c r="D27" s="31" t="s">
        <v>189</v>
      </c>
      <c r="E27" s="31"/>
      <c r="F27" s="31"/>
      <c r="G27" s="31"/>
      <c r="H27" s="31"/>
      <c r="I27" s="31"/>
      <c r="J27" s="82">
        <v>100</v>
      </c>
      <c r="K27" s="81">
        <v>70</v>
      </c>
      <c r="L27" s="80">
        <v>0</v>
      </c>
      <c r="M27" s="32">
        <v>0</v>
      </c>
      <c r="N27" s="32">
        <v>0</v>
      </c>
      <c r="O27" s="32">
        <v>0</v>
      </c>
      <c r="P27" s="28">
        <f t="shared" si="1"/>
        <v>34</v>
      </c>
    </row>
    <row r="28" spans="2:16" s="29" customFormat="1" ht="15.75" customHeight="1" x14ac:dyDescent="0.25">
      <c r="B28" s="30">
        <f t="shared" si="0"/>
        <v>20</v>
      </c>
      <c r="C28" s="40" t="s">
        <v>157</v>
      </c>
      <c r="D28" s="31" t="s">
        <v>190</v>
      </c>
      <c r="E28" s="31"/>
      <c r="F28" s="31"/>
      <c r="G28" s="31"/>
      <c r="H28" s="31"/>
      <c r="I28" s="31"/>
      <c r="J28" s="82">
        <v>100</v>
      </c>
      <c r="K28" s="81">
        <v>70</v>
      </c>
      <c r="L28" s="80">
        <v>0</v>
      </c>
      <c r="M28" s="32">
        <v>0</v>
      </c>
      <c r="N28" s="32">
        <v>0</v>
      </c>
      <c r="O28" s="32">
        <v>0</v>
      </c>
      <c r="P28" s="28">
        <f t="shared" si="1"/>
        <v>34</v>
      </c>
    </row>
    <row r="29" spans="2:16" s="29" customFormat="1" ht="15.75" customHeight="1" x14ac:dyDescent="0.25">
      <c r="B29" s="30">
        <f t="shared" si="0"/>
        <v>21</v>
      </c>
      <c r="C29" s="40" t="s">
        <v>158</v>
      </c>
      <c r="D29" s="31" t="s">
        <v>191</v>
      </c>
      <c r="E29" s="31"/>
      <c r="F29" s="31"/>
      <c r="G29" s="31"/>
      <c r="H29" s="31"/>
      <c r="I29" s="31"/>
      <c r="J29" s="82">
        <v>100</v>
      </c>
      <c r="K29" s="81">
        <v>100</v>
      </c>
      <c r="L29" s="80">
        <v>0</v>
      </c>
      <c r="M29" s="32">
        <v>0</v>
      </c>
      <c r="N29" s="32">
        <v>0</v>
      </c>
      <c r="O29" s="32">
        <v>0</v>
      </c>
      <c r="P29" s="28">
        <f t="shared" si="1"/>
        <v>40</v>
      </c>
    </row>
    <row r="30" spans="2:16" s="29" customFormat="1" ht="15.75" customHeight="1" x14ac:dyDescent="0.25">
      <c r="B30" s="30">
        <f t="shared" si="0"/>
        <v>22</v>
      </c>
      <c r="C30" s="40" t="s">
        <v>159</v>
      </c>
      <c r="D30" s="31" t="s">
        <v>192</v>
      </c>
      <c r="E30" s="31"/>
      <c r="F30" s="31"/>
      <c r="G30" s="31"/>
      <c r="H30" s="31"/>
      <c r="I30" s="31"/>
      <c r="J30" s="82">
        <v>100</v>
      </c>
      <c r="K30" s="81">
        <v>85</v>
      </c>
      <c r="L30" s="80">
        <v>0</v>
      </c>
      <c r="M30" s="32">
        <v>0</v>
      </c>
      <c r="N30" s="32">
        <v>0</v>
      </c>
      <c r="O30" s="32">
        <v>0</v>
      </c>
      <c r="P30" s="28">
        <f t="shared" si="1"/>
        <v>37</v>
      </c>
    </row>
    <row r="31" spans="2:16" s="29" customFormat="1" ht="15.75" customHeight="1" x14ac:dyDescent="0.25">
      <c r="B31" s="30">
        <f t="shared" si="0"/>
        <v>23</v>
      </c>
      <c r="C31" s="40" t="s">
        <v>160</v>
      </c>
      <c r="D31" s="31" t="s">
        <v>193</v>
      </c>
      <c r="E31" s="31"/>
      <c r="F31" s="31"/>
      <c r="G31" s="31"/>
      <c r="H31" s="31"/>
      <c r="I31" s="31"/>
      <c r="J31" s="82">
        <v>0</v>
      </c>
      <c r="K31" s="81">
        <v>70</v>
      </c>
      <c r="L31" s="80">
        <v>0</v>
      </c>
      <c r="M31" s="32">
        <v>0</v>
      </c>
      <c r="N31" s="32">
        <v>0</v>
      </c>
      <c r="O31" s="32">
        <v>0</v>
      </c>
      <c r="P31" s="28">
        <f t="shared" si="1"/>
        <v>14</v>
      </c>
    </row>
    <row r="32" spans="2:16" s="29" customFormat="1" ht="15.75" customHeight="1" x14ac:dyDescent="0.25">
      <c r="B32" s="30">
        <f t="shared" si="0"/>
        <v>24</v>
      </c>
      <c r="C32" s="40" t="s">
        <v>161</v>
      </c>
      <c r="D32" s="31" t="s">
        <v>194</v>
      </c>
      <c r="E32" s="31"/>
      <c r="F32" s="31"/>
      <c r="G32" s="31"/>
      <c r="H32" s="31"/>
      <c r="I32" s="31"/>
      <c r="J32" s="82">
        <v>30</v>
      </c>
      <c r="K32" s="81">
        <v>70</v>
      </c>
      <c r="L32" s="80">
        <v>0</v>
      </c>
      <c r="M32" s="32">
        <v>0</v>
      </c>
      <c r="N32" s="32">
        <v>0</v>
      </c>
      <c r="O32" s="32">
        <v>0</v>
      </c>
      <c r="P32" s="28">
        <f t="shared" si="1"/>
        <v>20</v>
      </c>
    </row>
    <row r="33" spans="2:16" s="29" customFormat="1" ht="15.75" customHeight="1" x14ac:dyDescent="0.25">
      <c r="B33" s="30">
        <f t="shared" si="0"/>
        <v>25</v>
      </c>
      <c r="C33" s="40" t="s">
        <v>162</v>
      </c>
      <c r="D33" s="31" t="s">
        <v>195</v>
      </c>
      <c r="E33" s="31"/>
      <c r="F33" s="31"/>
      <c r="G33" s="31"/>
      <c r="H33" s="31"/>
      <c r="I33" s="31"/>
      <c r="J33" s="82">
        <v>40</v>
      </c>
      <c r="K33" s="81">
        <v>85</v>
      </c>
      <c r="L33" s="80">
        <v>0</v>
      </c>
      <c r="M33" s="32">
        <v>0</v>
      </c>
      <c r="N33" s="32">
        <v>0</v>
      </c>
      <c r="O33" s="32">
        <v>0</v>
      </c>
      <c r="P33" s="28">
        <f t="shared" si="1"/>
        <v>25</v>
      </c>
    </row>
    <row r="34" spans="2:16" s="29" customFormat="1" ht="15.75" customHeight="1" x14ac:dyDescent="0.25">
      <c r="B34" s="30">
        <f t="shared" si="0"/>
        <v>26</v>
      </c>
      <c r="C34" s="40" t="s">
        <v>163</v>
      </c>
      <c r="D34" s="31" t="s">
        <v>196</v>
      </c>
      <c r="E34" s="31"/>
      <c r="F34" s="31"/>
      <c r="G34" s="31"/>
      <c r="H34" s="31"/>
      <c r="I34" s="31"/>
      <c r="J34" s="82">
        <v>100</v>
      </c>
      <c r="K34" s="81">
        <v>100</v>
      </c>
      <c r="L34" s="80">
        <v>0</v>
      </c>
      <c r="M34" s="32">
        <v>0</v>
      </c>
      <c r="N34" s="32">
        <v>0</v>
      </c>
      <c r="O34" s="32">
        <v>0</v>
      </c>
      <c r="P34" s="28">
        <f t="shared" si="1"/>
        <v>40</v>
      </c>
    </row>
    <row r="35" spans="2:16" s="29" customFormat="1" ht="15.75" customHeight="1" x14ac:dyDescent="0.25">
      <c r="B35" s="30">
        <f t="shared" si="0"/>
        <v>27</v>
      </c>
      <c r="C35" s="40" t="s">
        <v>164</v>
      </c>
      <c r="D35" s="31" t="s">
        <v>197</v>
      </c>
      <c r="E35" s="31"/>
      <c r="F35" s="31"/>
      <c r="G35" s="31"/>
      <c r="H35" s="31"/>
      <c r="I35" s="31"/>
      <c r="J35" s="82">
        <v>100</v>
      </c>
      <c r="K35" s="81">
        <v>100</v>
      </c>
      <c r="L35" s="80">
        <v>0</v>
      </c>
      <c r="M35" s="32">
        <v>0</v>
      </c>
      <c r="N35" s="32">
        <v>0</v>
      </c>
      <c r="O35" s="32">
        <v>0</v>
      </c>
      <c r="P35" s="28">
        <f t="shared" si="1"/>
        <v>40</v>
      </c>
    </row>
    <row r="36" spans="2:16" s="29" customFormat="1" ht="15.75" customHeight="1" x14ac:dyDescent="0.25">
      <c r="B36" s="30">
        <f t="shared" si="0"/>
        <v>28</v>
      </c>
      <c r="C36" s="40" t="s">
        <v>165</v>
      </c>
      <c r="D36" s="31" t="s">
        <v>198</v>
      </c>
      <c r="E36" s="31"/>
      <c r="F36" s="31"/>
      <c r="G36" s="31"/>
      <c r="H36" s="31"/>
      <c r="I36" s="31"/>
      <c r="J36" s="82">
        <v>40</v>
      </c>
      <c r="K36" s="81">
        <v>70</v>
      </c>
      <c r="L36" s="80">
        <v>0</v>
      </c>
      <c r="M36" s="32">
        <v>0</v>
      </c>
      <c r="N36" s="32">
        <v>0</v>
      </c>
      <c r="O36" s="32">
        <v>0</v>
      </c>
      <c r="P36" s="28">
        <f t="shared" si="1"/>
        <v>22</v>
      </c>
    </row>
    <row r="37" spans="2:16" s="29" customFormat="1" ht="15.75" customHeight="1" x14ac:dyDescent="0.25">
      <c r="B37" s="30">
        <f t="shared" si="0"/>
        <v>29</v>
      </c>
      <c r="C37" s="40" t="s">
        <v>166</v>
      </c>
      <c r="D37" s="31" t="s">
        <v>199</v>
      </c>
      <c r="E37" s="31"/>
      <c r="F37" s="31"/>
      <c r="G37" s="31"/>
      <c r="H37" s="31"/>
      <c r="I37" s="31"/>
      <c r="J37" s="82">
        <v>70</v>
      </c>
      <c r="K37" s="81">
        <v>100</v>
      </c>
      <c r="L37" s="80">
        <v>0</v>
      </c>
      <c r="M37" s="32">
        <v>0</v>
      </c>
      <c r="N37" s="32">
        <v>0</v>
      </c>
      <c r="O37" s="32">
        <v>0</v>
      </c>
      <c r="P37" s="28">
        <f t="shared" si="1"/>
        <v>34</v>
      </c>
    </row>
    <row r="38" spans="2:16" s="29" customFormat="1" ht="15.75" customHeight="1" x14ac:dyDescent="0.25">
      <c r="B38" s="30">
        <f t="shared" si="0"/>
        <v>30</v>
      </c>
      <c r="C38" s="40" t="s">
        <v>167</v>
      </c>
      <c r="D38" s="31" t="s">
        <v>200</v>
      </c>
      <c r="E38" s="31"/>
      <c r="F38" s="31"/>
      <c r="G38" s="31"/>
      <c r="H38" s="31"/>
      <c r="I38" s="31"/>
      <c r="J38" s="82">
        <v>40</v>
      </c>
      <c r="K38" s="81">
        <v>70</v>
      </c>
      <c r="L38" s="80">
        <v>0</v>
      </c>
      <c r="M38" s="32">
        <v>0</v>
      </c>
      <c r="N38" s="32">
        <v>0</v>
      </c>
      <c r="O38" s="32">
        <v>0</v>
      </c>
      <c r="P38" s="28">
        <f t="shared" si="1"/>
        <v>22</v>
      </c>
    </row>
    <row r="39" spans="2:16" s="29" customFormat="1" ht="15.75" customHeight="1" x14ac:dyDescent="0.25">
      <c r="B39" s="30">
        <f t="shared" si="0"/>
        <v>31</v>
      </c>
      <c r="C39" s="40" t="s">
        <v>168</v>
      </c>
      <c r="D39" s="31" t="s">
        <v>201</v>
      </c>
      <c r="E39" s="31"/>
      <c r="F39" s="31"/>
      <c r="G39" s="31"/>
      <c r="H39" s="31"/>
      <c r="I39" s="31"/>
      <c r="J39" s="82">
        <v>100</v>
      </c>
      <c r="K39" s="81">
        <v>85</v>
      </c>
      <c r="L39" s="80">
        <v>0</v>
      </c>
      <c r="M39" s="32">
        <v>0</v>
      </c>
      <c r="N39" s="32">
        <v>0</v>
      </c>
      <c r="O39" s="32">
        <v>0</v>
      </c>
      <c r="P39" s="28">
        <f t="shared" si="1"/>
        <v>37</v>
      </c>
    </row>
    <row r="40" spans="2:16" s="29" customFormat="1" ht="15.75" customHeight="1" x14ac:dyDescent="0.25">
      <c r="B40" s="30">
        <f t="shared" si="0"/>
        <v>32</v>
      </c>
      <c r="C40" s="40" t="s">
        <v>169</v>
      </c>
      <c r="D40" s="31" t="s">
        <v>202</v>
      </c>
      <c r="E40" s="31"/>
      <c r="F40" s="31"/>
      <c r="G40" s="31"/>
      <c r="H40" s="31"/>
      <c r="I40" s="31"/>
      <c r="J40" s="82">
        <v>100</v>
      </c>
      <c r="K40" s="81">
        <v>100</v>
      </c>
      <c r="L40" s="80">
        <v>0</v>
      </c>
      <c r="M40" s="32">
        <v>0</v>
      </c>
      <c r="N40" s="32">
        <v>0</v>
      </c>
      <c r="O40" s="32">
        <v>0</v>
      </c>
      <c r="P40" s="28">
        <f t="shared" si="1"/>
        <v>40</v>
      </c>
    </row>
    <row r="41" spans="2:16" s="29" customFormat="1" ht="15.75" customHeight="1" x14ac:dyDescent="0.25">
      <c r="B41" s="30">
        <f t="shared" si="0"/>
        <v>33</v>
      </c>
      <c r="C41" s="41" t="s">
        <v>170</v>
      </c>
      <c r="D41" s="31" t="s">
        <v>203</v>
      </c>
      <c r="E41" s="31"/>
      <c r="F41" s="31"/>
      <c r="G41" s="31"/>
      <c r="H41" s="31"/>
      <c r="I41" s="31"/>
      <c r="J41" s="39">
        <v>0</v>
      </c>
      <c r="K41" s="89">
        <v>70</v>
      </c>
      <c r="L41" s="32">
        <v>0</v>
      </c>
      <c r="M41" s="32">
        <v>0</v>
      </c>
      <c r="N41" s="32">
        <v>0</v>
      </c>
      <c r="O41" s="32">
        <v>0</v>
      </c>
      <c r="P41" s="28">
        <f t="shared" si="1"/>
        <v>14</v>
      </c>
    </row>
    <row r="42" spans="2:16" s="29" customFormat="1" ht="15.75" customHeight="1" x14ac:dyDescent="0.25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28">
        <f t="shared" si="1"/>
        <v>0</v>
      </c>
    </row>
    <row r="43" spans="2:16" s="29" customFormat="1" ht="15.75" customHeight="1" x14ac:dyDescent="0.25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28">
        <f t="shared" si="1"/>
        <v>0</v>
      </c>
    </row>
    <row r="44" spans="2:16" ht="15.75" customHeight="1" x14ac:dyDescent="0.25">
      <c r="B44" s="19">
        <f t="shared" si="0"/>
        <v>36</v>
      </c>
      <c r="C44" s="19"/>
      <c r="D44" s="57"/>
      <c r="E44" s="58"/>
      <c r="F44" s="58"/>
      <c r="G44" s="58"/>
      <c r="H44" s="58"/>
      <c r="I44" s="59"/>
      <c r="J44" s="20"/>
      <c r="K44" s="20"/>
      <c r="L44" s="20"/>
      <c r="M44" s="20"/>
      <c r="N44" s="20"/>
      <c r="O44" s="20"/>
      <c r="P44" s="21">
        <f t="shared" ref="P44:P53" si="2">SUM(J44:N44)/7</f>
        <v>0</v>
      </c>
    </row>
    <row r="45" spans="2:16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55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55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55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55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55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55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55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55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4"/>
      <c r="F53" s="54"/>
      <c r="G53" s="54"/>
      <c r="H53" s="54"/>
      <c r="I53" s="55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25">
      <c r="C54" s="46"/>
      <c r="D54" s="47"/>
      <c r="E54" s="3"/>
      <c r="H54" s="61" t="s">
        <v>16</v>
      </c>
      <c r="I54" s="62"/>
      <c r="J54" s="12">
        <f t="shared" ref="J54:N54" si="3">COUNTIF(J9:J53,"&gt;=70")</f>
        <v>23</v>
      </c>
      <c r="K54" s="12">
        <v>33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25">
      <c r="C55" s="46"/>
      <c r="D55" s="47"/>
      <c r="E55" s="2"/>
      <c r="H55" s="63" t="s">
        <v>17</v>
      </c>
      <c r="I55" s="55"/>
      <c r="J55" s="14">
        <f t="shared" ref="J55:P55" si="5">COUNTIF(J9:J53,"&lt;70")</f>
        <v>10</v>
      </c>
      <c r="K55" s="14">
        <v>0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25">
      <c r="C56" s="46"/>
      <c r="D56" s="47"/>
      <c r="E56" s="47"/>
      <c r="H56" s="63" t="s">
        <v>18</v>
      </c>
      <c r="I56" s="55"/>
      <c r="J56" s="14">
        <f t="shared" ref="J56:P56" si="7">COUNT(J9:J53)</f>
        <v>33</v>
      </c>
      <c r="K56" s="14">
        <v>33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25">
      <c r="C57" s="46"/>
      <c r="D57" s="47"/>
      <c r="E57" s="3"/>
      <c r="F57" s="15"/>
      <c r="H57" s="56" t="s">
        <v>19</v>
      </c>
      <c r="I57" s="55"/>
      <c r="J57" s="16">
        <f t="shared" ref="J57:P57" si="9">J54/J56</f>
        <v>0.69696969696969702</v>
      </c>
      <c r="K57" s="17">
        <f t="shared" si="9"/>
        <v>1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25">
      <c r="C58" s="46"/>
      <c r="D58" s="47"/>
      <c r="E58" s="3"/>
      <c r="F58" s="15"/>
      <c r="H58" s="56" t="s">
        <v>20</v>
      </c>
      <c r="I58" s="55"/>
      <c r="J58" s="16">
        <f t="shared" ref="J58:P58" si="11">J55/J56</f>
        <v>0.30303030303030304</v>
      </c>
      <c r="K58" s="16">
        <f t="shared" si="11"/>
        <v>0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25">
      <c r="C59" s="46"/>
      <c r="D59" s="47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65"/>
      <c r="K61" s="49"/>
      <c r="L61" s="49"/>
      <c r="M61" s="49"/>
      <c r="N61" s="49"/>
      <c r="O61" s="34"/>
    </row>
    <row r="62" spans="2:16" ht="15.75" customHeight="1" x14ac:dyDescent="0.25">
      <c r="J62" s="64" t="s">
        <v>21</v>
      </c>
      <c r="K62" s="51"/>
      <c r="L62" s="51"/>
      <c r="M62" s="51"/>
      <c r="N62" s="51"/>
      <c r="O62" s="34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tabSelected="1" topLeftCell="A31" zoomScale="63" zoomScaleNormal="63" workbookViewId="0">
      <selection activeCell="K60" sqref="K6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1" width="10" customWidth="1"/>
    <col min="12" max="12" width="5.7109375" customWidth="1"/>
    <col min="13" max="13" width="6.42578125" customWidth="1"/>
    <col min="14" max="14" width="14.140625" customWidth="1"/>
    <col min="15" max="15" width="9.5703125" style="18" customWidth="1"/>
    <col min="16" max="16" width="8.7109375" customWidth="1"/>
    <col min="17" max="17" width="5.7109375" customWidth="1"/>
  </cols>
  <sheetData>
    <row r="2" spans="2:17" ht="15.75" x14ac:dyDescent="0.25">
      <c r="B2" s="6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P2" s="1"/>
      <c r="Q2" s="1"/>
    </row>
    <row r="3" spans="2:17" x14ac:dyDescent="0.25">
      <c r="C3" s="68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3"/>
      <c r="Q3" s="3"/>
    </row>
    <row r="4" spans="2:17" x14ac:dyDescent="0.25">
      <c r="C4" t="s">
        <v>2</v>
      </c>
      <c r="D4" s="77" t="s">
        <v>23</v>
      </c>
      <c r="E4" s="49"/>
      <c r="F4" s="49"/>
      <c r="G4" s="49"/>
      <c r="I4" t="s">
        <v>3</v>
      </c>
      <c r="J4" s="76" t="s">
        <v>29</v>
      </c>
      <c r="K4" s="49"/>
      <c r="M4" t="s">
        <v>4</v>
      </c>
      <c r="N4" s="4">
        <v>45201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48" t="s">
        <v>27</v>
      </c>
      <c r="E6" s="49"/>
      <c r="F6" s="49"/>
      <c r="G6" s="49"/>
      <c r="I6" s="46" t="s">
        <v>6</v>
      </c>
      <c r="J6" s="47"/>
      <c r="K6" s="67" t="s">
        <v>22</v>
      </c>
      <c r="L6" s="49"/>
      <c r="M6" s="49"/>
      <c r="N6" s="49"/>
      <c r="O6" s="34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50" t="s">
        <v>9</v>
      </c>
      <c r="E8" s="51"/>
      <c r="F8" s="51"/>
      <c r="G8" s="51"/>
      <c r="H8" s="51"/>
      <c r="I8" s="52"/>
      <c r="J8" s="27" t="s">
        <v>10</v>
      </c>
      <c r="K8" s="27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s="22" customFormat="1" x14ac:dyDescent="0.25">
      <c r="B9" s="26">
        <v>1</v>
      </c>
      <c r="C9" s="84" t="s">
        <v>235</v>
      </c>
      <c r="D9" s="86" t="s">
        <v>204</v>
      </c>
      <c r="E9" s="31"/>
      <c r="F9" s="31"/>
      <c r="G9" s="31"/>
      <c r="H9" s="31"/>
      <c r="I9" s="31"/>
      <c r="J9" s="31">
        <v>100</v>
      </c>
      <c r="K9" s="87">
        <v>85</v>
      </c>
      <c r="L9" s="79">
        <v>0</v>
      </c>
      <c r="M9" s="27">
        <v>0</v>
      </c>
      <c r="N9" s="27">
        <v>0</v>
      </c>
      <c r="O9" s="27">
        <v>0</v>
      </c>
      <c r="P9" s="28">
        <f>SUM(J9:N9)/5</f>
        <v>37</v>
      </c>
    </row>
    <row r="10" spans="2:17" s="29" customFormat="1" x14ac:dyDescent="0.25">
      <c r="B10" s="30">
        <f t="shared" ref="B10:B53" si="0">B9+1</f>
        <v>2</v>
      </c>
      <c r="C10" s="84" t="s">
        <v>236</v>
      </c>
      <c r="D10" s="86" t="s">
        <v>205</v>
      </c>
      <c r="E10" s="31"/>
      <c r="F10" s="31"/>
      <c r="G10" s="31"/>
      <c r="H10" s="31"/>
      <c r="I10" s="31"/>
      <c r="J10" s="31">
        <v>100</v>
      </c>
      <c r="K10" s="87">
        <v>100</v>
      </c>
      <c r="L10" s="80">
        <v>0</v>
      </c>
      <c r="M10" s="32">
        <v>0</v>
      </c>
      <c r="N10" s="32">
        <v>0</v>
      </c>
      <c r="O10" s="32">
        <v>0</v>
      </c>
      <c r="P10" s="28">
        <f t="shared" ref="P10:P43" si="1">SUM(J10:N10)/5</f>
        <v>40</v>
      </c>
    </row>
    <row r="11" spans="2:17" s="29" customFormat="1" x14ac:dyDescent="0.25">
      <c r="B11" s="30">
        <f t="shared" si="0"/>
        <v>3</v>
      </c>
      <c r="C11" s="84" t="s">
        <v>237</v>
      </c>
      <c r="D11" s="86" t="s">
        <v>206</v>
      </c>
      <c r="E11" s="31"/>
      <c r="F11" s="31"/>
      <c r="G11" s="31"/>
      <c r="H11" s="31"/>
      <c r="I11" s="31"/>
      <c r="J11" s="31">
        <v>100</v>
      </c>
      <c r="K11" s="87">
        <v>100</v>
      </c>
      <c r="L11" s="80">
        <v>0</v>
      </c>
      <c r="M11" s="32">
        <v>0</v>
      </c>
      <c r="N11" s="32">
        <v>0</v>
      </c>
      <c r="O11" s="32">
        <v>0</v>
      </c>
      <c r="P11" s="28">
        <f t="shared" si="1"/>
        <v>40</v>
      </c>
    </row>
    <row r="12" spans="2:17" s="29" customFormat="1" x14ac:dyDescent="0.25">
      <c r="B12" s="30">
        <f t="shared" si="0"/>
        <v>4</v>
      </c>
      <c r="C12" s="84" t="s">
        <v>238</v>
      </c>
      <c r="D12" s="86" t="s">
        <v>207</v>
      </c>
      <c r="E12" s="31"/>
      <c r="F12" s="31"/>
      <c r="G12" s="31"/>
      <c r="H12" s="31"/>
      <c r="I12" s="31"/>
      <c r="J12" s="31">
        <v>100</v>
      </c>
      <c r="K12" s="87">
        <v>100</v>
      </c>
      <c r="L12" s="80">
        <v>0</v>
      </c>
      <c r="M12" s="32">
        <v>0</v>
      </c>
      <c r="N12" s="32">
        <v>0</v>
      </c>
      <c r="O12" s="32">
        <v>0</v>
      </c>
      <c r="P12" s="28">
        <f t="shared" si="1"/>
        <v>40</v>
      </c>
    </row>
    <row r="13" spans="2:17" s="29" customFormat="1" x14ac:dyDescent="0.25">
      <c r="B13" s="30">
        <f t="shared" si="0"/>
        <v>5</v>
      </c>
      <c r="C13" s="84" t="s">
        <v>239</v>
      </c>
      <c r="D13" s="86" t="s">
        <v>208</v>
      </c>
      <c r="E13" s="31"/>
      <c r="F13" s="31"/>
      <c r="G13" s="31"/>
      <c r="H13" s="31"/>
      <c r="I13" s="31"/>
      <c r="J13" s="31">
        <v>100</v>
      </c>
      <c r="K13" s="87">
        <v>100</v>
      </c>
      <c r="L13" s="80">
        <v>0</v>
      </c>
      <c r="M13" s="32">
        <v>0</v>
      </c>
      <c r="N13" s="32">
        <v>0</v>
      </c>
      <c r="O13" s="32">
        <v>0</v>
      </c>
      <c r="P13" s="28">
        <f t="shared" si="1"/>
        <v>40</v>
      </c>
    </row>
    <row r="14" spans="2:17" s="29" customFormat="1" x14ac:dyDescent="0.25">
      <c r="B14" s="30">
        <f t="shared" si="0"/>
        <v>6</v>
      </c>
      <c r="C14" s="84" t="s">
        <v>240</v>
      </c>
      <c r="D14" s="86" t="s">
        <v>209</v>
      </c>
      <c r="E14" s="31"/>
      <c r="F14" s="31"/>
      <c r="G14" s="31"/>
      <c r="H14" s="31"/>
      <c r="I14" s="31"/>
      <c r="J14" s="31">
        <v>0</v>
      </c>
      <c r="K14" s="87">
        <v>70</v>
      </c>
      <c r="L14" s="80">
        <v>0</v>
      </c>
      <c r="M14" s="32">
        <v>0</v>
      </c>
      <c r="N14" s="32">
        <v>0</v>
      </c>
      <c r="O14" s="32">
        <v>0</v>
      </c>
      <c r="P14" s="28">
        <f t="shared" si="1"/>
        <v>14</v>
      </c>
    </row>
    <row r="15" spans="2:17" s="29" customFormat="1" x14ac:dyDescent="0.25">
      <c r="B15" s="30">
        <f t="shared" si="0"/>
        <v>7</v>
      </c>
      <c r="C15" s="84" t="s">
        <v>241</v>
      </c>
      <c r="D15" s="86" t="s">
        <v>210</v>
      </c>
      <c r="E15" s="31"/>
      <c r="F15" s="31"/>
      <c r="G15" s="31"/>
      <c r="H15" s="31"/>
      <c r="I15" s="31"/>
      <c r="J15" s="31">
        <v>70</v>
      </c>
      <c r="K15" s="87">
        <v>100</v>
      </c>
      <c r="L15" s="80">
        <v>0</v>
      </c>
      <c r="M15" s="32">
        <v>0</v>
      </c>
      <c r="N15" s="32">
        <v>0</v>
      </c>
      <c r="O15" s="32">
        <v>0</v>
      </c>
      <c r="P15" s="28">
        <f t="shared" si="1"/>
        <v>34</v>
      </c>
    </row>
    <row r="16" spans="2:17" s="29" customFormat="1" x14ac:dyDescent="0.25">
      <c r="B16" s="30">
        <f t="shared" si="0"/>
        <v>8</v>
      </c>
      <c r="C16" s="84" t="s">
        <v>242</v>
      </c>
      <c r="D16" s="86" t="s">
        <v>211</v>
      </c>
      <c r="E16" s="31"/>
      <c r="F16" s="31"/>
      <c r="G16" s="31"/>
      <c r="H16" s="31"/>
      <c r="I16" s="31"/>
      <c r="J16" s="31">
        <v>40</v>
      </c>
      <c r="K16" s="87">
        <v>80</v>
      </c>
      <c r="L16" s="80">
        <v>0</v>
      </c>
      <c r="M16" s="32">
        <v>0</v>
      </c>
      <c r="N16" s="32">
        <v>0</v>
      </c>
      <c r="O16" s="32">
        <v>0</v>
      </c>
      <c r="P16" s="28">
        <f t="shared" si="1"/>
        <v>24</v>
      </c>
    </row>
    <row r="17" spans="2:16" s="29" customFormat="1" x14ac:dyDescent="0.25">
      <c r="B17" s="30">
        <f t="shared" si="0"/>
        <v>9</v>
      </c>
      <c r="C17" s="84" t="s">
        <v>243</v>
      </c>
      <c r="D17" s="86" t="s">
        <v>212</v>
      </c>
      <c r="E17" s="31"/>
      <c r="F17" s="31"/>
      <c r="G17" s="31"/>
      <c r="H17" s="31"/>
      <c r="I17" s="31"/>
      <c r="J17" s="31">
        <v>100</v>
      </c>
      <c r="K17" s="87">
        <v>100</v>
      </c>
      <c r="L17" s="80">
        <v>0</v>
      </c>
      <c r="M17" s="32">
        <v>0</v>
      </c>
      <c r="N17" s="32">
        <v>0</v>
      </c>
      <c r="O17" s="32">
        <v>0</v>
      </c>
      <c r="P17" s="28">
        <f t="shared" si="1"/>
        <v>40</v>
      </c>
    </row>
    <row r="18" spans="2:16" s="29" customFormat="1" x14ac:dyDescent="0.25">
      <c r="B18" s="30">
        <f t="shared" si="0"/>
        <v>10</v>
      </c>
      <c r="C18" s="84" t="s">
        <v>244</v>
      </c>
      <c r="D18" s="86" t="s">
        <v>213</v>
      </c>
      <c r="E18" s="31"/>
      <c r="F18" s="31"/>
      <c r="G18" s="31"/>
      <c r="H18" s="31"/>
      <c r="I18" s="31"/>
      <c r="J18" s="31">
        <v>100</v>
      </c>
      <c r="K18" s="87">
        <v>100</v>
      </c>
      <c r="L18" s="80">
        <v>0</v>
      </c>
      <c r="M18" s="32">
        <v>0</v>
      </c>
      <c r="N18" s="32">
        <v>0</v>
      </c>
      <c r="O18" s="32">
        <v>0</v>
      </c>
      <c r="P18" s="28">
        <f t="shared" si="1"/>
        <v>40</v>
      </c>
    </row>
    <row r="19" spans="2:16" s="29" customFormat="1" x14ac:dyDescent="0.25">
      <c r="B19" s="30">
        <f t="shared" si="0"/>
        <v>11</v>
      </c>
      <c r="C19" s="84" t="s">
        <v>245</v>
      </c>
      <c r="D19" s="86" t="s">
        <v>214</v>
      </c>
      <c r="E19" s="31"/>
      <c r="F19" s="31"/>
      <c r="G19" s="31"/>
      <c r="H19" s="31"/>
      <c r="I19" s="31"/>
      <c r="J19" s="31">
        <v>100</v>
      </c>
      <c r="K19" s="87">
        <v>100</v>
      </c>
      <c r="L19" s="80">
        <v>0</v>
      </c>
      <c r="M19" s="32">
        <v>0</v>
      </c>
      <c r="N19" s="32">
        <v>0</v>
      </c>
      <c r="O19" s="32">
        <v>0</v>
      </c>
      <c r="P19" s="28">
        <f t="shared" si="1"/>
        <v>40</v>
      </c>
    </row>
    <row r="20" spans="2:16" s="29" customFormat="1" x14ac:dyDescent="0.25">
      <c r="B20" s="30">
        <f t="shared" si="0"/>
        <v>12</v>
      </c>
      <c r="C20" s="84" t="s">
        <v>246</v>
      </c>
      <c r="D20" s="86" t="s">
        <v>215</v>
      </c>
      <c r="E20" s="31"/>
      <c r="F20" s="31"/>
      <c r="G20" s="31"/>
      <c r="H20" s="31"/>
      <c r="I20" s="31"/>
      <c r="J20" s="31">
        <v>100</v>
      </c>
      <c r="K20" s="87">
        <v>100</v>
      </c>
      <c r="L20" s="80">
        <v>0</v>
      </c>
      <c r="M20" s="32">
        <v>0</v>
      </c>
      <c r="N20" s="32">
        <v>0</v>
      </c>
      <c r="O20" s="32">
        <v>0</v>
      </c>
      <c r="P20" s="28">
        <f t="shared" si="1"/>
        <v>40</v>
      </c>
    </row>
    <row r="21" spans="2:16" s="29" customFormat="1" ht="15.75" customHeight="1" x14ac:dyDescent="0.25">
      <c r="B21" s="30">
        <f t="shared" si="0"/>
        <v>13</v>
      </c>
      <c r="C21" s="84" t="s">
        <v>247</v>
      </c>
      <c r="D21" s="86" t="s">
        <v>216</v>
      </c>
      <c r="E21" s="31"/>
      <c r="F21" s="31"/>
      <c r="G21" s="31"/>
      <c r="H21" s="31"/>
      <c r="I21" s="31"/>
      <c r="J21" s="31">
        <v>40</v>
      </c>
      <c r="K21" s="87">
        <v>70</v>
      </c>
      <c r="L21" s="80">
        <v>0</v>
      </c>
      <c r="M21" s="32">
        <v>0</v>
      </c>
      <c r="N21" s="32">
        <v>0</v>
      </c>
      <c r="O21" s="32">
        <v>0</v>
      </c>
      <c r="P21" s="28">
        <f t="shared" si="1"/>
        <v>22</v>
      </c>
    </row>
    <row r="22" spans="2:16" s="29" customFormat="1" ht="15.75" customHeight="1" x14ac:dyDescent="0.25">
      <c r="B22" s="30">
        <f t="shared" si="0"/>
        <v>14</v>
      </c>
      <c r="C22" s="84" t="s">
        <v>248</v>
      </c>
      <c r="D22" s="86" t="s">
        <v>217</v>
      </c>
      <c r="E22" s="31"/>
      <c r="F22" s="31"/>
      <c r="G22" s="31"/>
      <c r="H22" s="31"/>
      <c r="I22" s="31"/>
      <c r="J22" s="31">
        <v>100</v>
      </c>
      <c r="K22" s="87">
        <v>100</v>
      </c>
      <c r="L22" s="80">
        <v>0</v>
      </c>
      <c r="M22" s="32">
        <v>0</v>
      </c>
      <c r="N22" s="32">
        <v>0</v>
      </c>
      <c r="O22" s="32">
        <v>0</v>
      </c>
      <c r="P22" s="28">
        <f t="shared" si="1"/>
        <v>40</v>
      </c>
    </row>
    <row r="23" spans="2:16" s="29" customFormat="1" ht="15.75" customHeight="1" x14ac:dyDescent="0.25">
      <c r="B23" s="30">
        <f t="shared" si="0"/>
        <v>15</v>
      </c>
      <c r="C23" s="84" t="s">
        <v>249</v>
      </c>
      <c r="D23" s="86" t="s">
        <v>218</v>
      </c>
      <c r="E23" s="31"/>
      <c r="F23" s="31"/>
      <c r="G23" s="31"/>
      <c r="H23" s="31"/>
      <c r="I23" s="31"/>
      <c r="J23" s="31">
        <v>0</v>
      </c>
      <c r="K23" s="87">
        <v>70</v>
      </c>
      <c r="L23" s="80">
        <v>0</v>
      </c>
      <c r="M23" s="32">
        <v>0</v>
      </c>
      <c r="N23" s="32">
        <v>0</v>
      </c>
      <c r="O23" s="32">
        <v>0</v>
      </c>
      <c r="P23" s="28">
        <f t="shared" si="1"/>
        <v>14</v>
      </c>
    </row>
    <row r="24" spans="2:16" s="29" customFormat="1" ht="15.75" customHeight="1" x14ac:dyDescent="0.25">
      <c r="B24" s="30">
        <f t="shared" si="0"/>
        <v>16</v>
      </c>
      <c r="C24" s="84" t="s">
        <v>250</v>
      </c>
      <c r="D24" s="86" t="s">
        <v>219</v>
      </c>
      <c r="E24" s="31"/>
      <c r="F24" s="31"/>
      <c r="G24" s="31"/>
      <c r="H24" s="31"/>
      <c r="I24" s="31"/>
      <c r="J24" s="31">
        <v>100</v>
      </c>
      <c r="K24" s="87">
        <v>80</v>
      </c>
      <c r="L24" s="80">
        <v>0</v>
      </c>
      <c r="M24" s="32">
        <v>0</v>
      </c>
      <c r="N24" s="32">
        <v>0</v>
      </c>
      <c r="O24" s="32">
        <v>0</v>
      </c>
      <c r="P24" s="28">
        <f t="shared" si="1"/>
        <v>36</v>
      </c>
    </row>
    <row r="25" spans="2:16" s="29" customFormat="1" ht="15.75" customHeight="1" x14ac:dyDescent="0.25">
      <c r="B25" s="30">
        <f t="shared" si="0"/>
        <v>17</v>
      </c>
      <c r="C25" s="84" t="s">
        <v>251</v>
      </c>
      <c r="D25" s="86" t="s">
        <v>220</v>
      </c>
      <c r="E25" s="31"/>
      <c r="F25" s="31"/>
      <c r="G25" s="31"/>
      <c r="H25" s="31"/>
      <c r="I25" s="31"/>
      <c r="J25" s="31">
        <v>100</v>
      </c>
      <c r="K25" s="87">
        <v>100</v>
      </c>
      <c r="L25" s="80">
        <v>0</v>
      </c>
      <c r="M25" s="32">
        <v>0</v>
      </c>
      <c r="N25" s="32">
        <v>0</v>
      </c>
      <c r="O25" s="32">
        <v>0</v>
      </c>
      <c r="P25" s="28">
        <f t="shared" si="1"/>
        <v>40</v>
      </c>
    </row>
    <row r="26" spans="2:16" s="29" customFormat="1" ht="15.75" customHeight="1" x14ac:dyDescent="0.25">
      <c r="B26" s="30">
        <f t="shared" si="0"/>
        <v>18</v>
      </c>
      <c r="C26" s="84" t="s">
        <v>252</v>
      </c>
      <c r="D26" s="86" t="s">
        <v>221</v>
      </c>
      <c r="E26" s="31"/>
      <c r="F26" s="31"/>
      <c r="G26" s="31"/>
      <c r="H26" s="31"/>
      <c r="I26" s="31"/>
      <c r="J26" s="31">
        <v>70</v>
      </c>
      <c r="K26" s="87">
        <v>100</v>
      </c>
      <c r="L26" s="80">
        <v>0</v>
      </c>
      <c r="M26" s="32">
        <v>0</v>
      </c>
      <c r="N26" s="32">
        <v>0</v>
      </c>
      <c r="O26" s="32">
        <v>0</v>
      </c>
      <c r="P26" s="28">
        <f t="shared" si="1"/>
        <v>34</v>
      </c>
    </row>
    <row r="27" spans="2:16" s="29" customFormat="1" ht="15.75" customHeight="1" x14ac:dyDescent="0.25">
      <c r="B27" s="30">
        <f t="shared" si="0"/>
        <v>19</v>
      </c>
      <c r="C27" s="84" t="s">
        <v>253</v>
      </c>
      <c r="D27" s="86" t="s">
        <v>222</v>
      </c>
      <c r="E27" s="31"/>
      <c r="F27" s="31"/>
      <c r="G27" s="31"/>
      <c r="H27" s="31"/>
      <c r="I27" s="31"/>
      <c r="J27" s="31">
        <v>70</v>
      </c>
      <c r="K27" s="87">
        <v>70</v>
      </c>
      <c r="L27" s="80">
        <v>0</v>
      </c>
      <c r="M27" s="32">
        <v>0</v>
      </c>
      <c r="N27" s="32">
        <v>0</v>
      </c>
      <c r="O27" s="32">
        <v>0</v>
      </c>
      <c r="P27" s="28">
        <f t="shared" si="1"/>
        <v>28</v>
      </c>
    </row>
    <row r="28" spans="2:16" s="29" customFormat="1" ht="15.75" customHeight="1" x14ac:dyDescent="0.25">
      <c r="B28" s="30">
        <f t="shared" si="0"/>
        <v>20</v>
      </c>
      <c r="C28" s="84" t="s">
        <v>254</v>
      </c>
      <c r="D28" s="86" t="s">
        <v>223</v>
      </c>
      <c r="E28" s="31"/>
      <c r="F28" s="31"/>
      <c r="G28" s="31"/>
      <c r="H28" s="31"/>
      <c r="I28" s="31"/>
      <c r="J28" s="31">
        <v>0</v>
      </c>
      <c r="K28" s="87">
        <v>70</v>
      </c>
      <c r="L28" s="80">
        <v>0</v>
      </c>
      <c r="M28" s="32">
        <v>0</v>
      </c>
      <c r="N28" s="32">
        <v>0</v>
      </c>
      <c r="O28" s="32">
        <v>0</v>
      </c>
      <c r="P28" s="28">
        <f t="shared" si="1"/>
        <v>14</v>
      </c>
    </row>
    <row r="29" spans="2:16" s="29" customFormat="1" ht="15.75" customHeight="1" x14ac:dyDescent="0.25">
      <c r="B29" s="30">
        <f t="shared" si="0"/>
        <v>21</v>
      </c>
      <c r="C29" s="84" t="s">
        <v>255</v>
      </c>
      <c r="D29" s="86" t="s">
        <v>224</v>
      </c>
      <c r="E29" s="31"/>
      <c r="F29" s="31"/>
      <c r="G29" s="31"/>
      <c r="H29" s="31"/>
      <c r="I29" s="31"/>
      <c r="J29" s="31">
        <v>0</v>
      </c>
      <c r="K29" s="87">
        <v>70</v>
      </c>
      <c r="L29" s="80">
        <v>0</v>
      </c>
      <c r="M29" s="32">
        <v>0</v>
      </c>
      <c r="N29" s="32">
        <v>0</v>
      </c>
      <c r="O29" s="32">
        <v>0</v>
      </c>
      <c r="P29" s="28">
        <f t="shared" si="1"/>
        <v>14</v>
      </c>
    </row>
    <row r="30" spans="2:16" s="29" customFormat="1" ht="15.75" customHeight="1" x14ac:dyDescent="0.25">
      <c r="B30" s="30">
        <f t="shared" si="0"/>
        <v>22</v>
      </c>
      <c r="C30" s="84" t="s">
        <v>256</v>
      </c>
      <c r="D30" s="86" t="s">
        <v>225</v>
      </c>
      <c r="E30" s="31"/>
      <c r="F30" s="31"/>
      <c r="G30" s="31"/>
      <c r="H30" s="31"/>
      <c r="I30" s="31"/>
      <c r="J30" s="31">
        <v>100</v>
      </c>
      <c r="K30" s="87">
        <v>100</v>
      </c>
      <c r="L30" s="80">
        <v>0</v>
      </c>
      <c r="M30" s="32">
        <v>0</v>
      </c>
      <c r="N30" s="32">
        <v>0</v>
      </c>
      <c r="O30" s="32">
        <v>0</v>
      </c>
      <c r="P30" s="28">
        <f t="shared" si="1"/>
        <v>40</v>
      </c>
    </row>
    <row r="31" spans="2:16" s="29" customFormat="1" ht="15.75" customHeight="1" x14ac:dyDescent="0.25">
      <c r="B31" s="30">
        <f t="shared" si="0"/>
        <v>23</v>
      </c>
      <c r="C31" s="84" t="s">
        <v>257</v>
      </c>
      <c r="D31" s="86" t="s">
        <v>226</v>
      </c>
      <c r="E31" s="31"/>
      <c r="F31" s="31"/>
      <c r="G31" s="31"/>
      <c r="H31" s="31"/>
      <c r="I31" s="31"/>
      <c r="J31" s="31">
        <v>40</v>
      </c>
      <c r="K31" s="87">
        <v>70</v>
      </c>
      <c r="L31" s="80">
        <v>0</v>
      </c>
      <c r="M31" s="32">
        <v>0</v>
      </c>
      <c r="N31" s="32">
        <v>0</v>
      </c>
      <c r="O31" s="32">
        <v>0</v>
      </c>
      <c r="P31" s="28">
        <f t="shared" si="1"/>
        <v>22</v>
      </c>
    </row>
    <row r="32" spans="2:16" s="29" customFormat="1" ht="15.75" customHeight="1" x14ac:dyDescent="0.25">
      <c r="B32" s="30">
        <f t="shared" si="0"/>
        <v>24</v>
      </c>
      <c r="C32" s="84" t="s">
        <v>258</v>
      </c>
      <c r="D32" s="86" t="s">
        <v>227</v>
      </c>
      <c r="E32" s="31"/>
      <c r="F32" s="31"/>
      <c r="G32" s="31"/>
      <c r="H32" s="31"/>
      <c r="I32" s="31"/>
      <c r="J32" s="31">
        <v>0</v>
      </c>
      <c r="K32" s="87">
        <v>70</v>
      </c>
      <c r="L32" s="80">
        <v>0</v>
      </c>
      <c r="M32" s="32">
        <v>0</v>
      </c>
      <c r="N32" s="32">
        <v>0</v>
      </c>
      <c r="O32" s="32">
        <v>0</v>
      </c>
      <c r="P32" s="28">
        <f t="shared" si="1"/>
        <v>14</v>
      </c>
    </row>
    <row r="33" spans="2:16" s="29" customFormat="1" ht="15.75" customHeight="1" x14ac:dyDescent="0.25">
      <c r="B33" s="30">
        <f t="shared" si="0"/>
        <v>25</v>
      </c>
      <c r="C33" s="84" t="s">
        <v>259</v>
      </c>
      <c r="D33" s="86" t="s">
        <v>228</v>
      </c>
      <c r="E33" s="31"/>
      <c r="F33" s="31"/>
      <c r="G33" s="31"/>
      <c r="H33" s="31"/>
      <c r="I33" s="31"/>
      <c r="J33" s="31">
        <v>0</v>
      </c>
      <c r="K33" s="87">
        <v>70</v>
      </c>
      <c r="L33" s="80">
        <v>0</v>
      </c>
      <c r="M33" s="32">
        <v>0</v>
      </c>
      <c r="N33" s="32">
        <v>0</v>
      </c>
      <c r="O33" s="32">
        <v>0</v>
      </c>
      <c r="P33" s="28">
        <f t="shared" si="1"/>
        <v>14</v>
      </c>
    </row>
    <row r="34" spans="2:16" s="29" customFormat="1" ht="15.75" customHeight="1" x14ac:dyDescent="0.25">
      <c r="B34" s="30">
        <f t="shared" si="0"/>
        <v>26</v>
      </c>
      <c r="C34" s="84" t="s">
        <v>260</v>
      </c>
      <c r="D34" s="86" t="s">
        <v>229</v>
      </c>
      <c r="E34" s="31"/>
      <c r="F34" s="31"/>
      <c r="G34" s="31"/>
      <c r="H34" s="31"/>
      <c r="I34" s="31"/>
      <c r="J34" s="31">
        <v>70</v>
      </c>
      <c r="K34" s="87">
        <v>100</v>
      </c>
      <c r="L34" s="80">
        <v>0</v>
      </c>
      <c r="M34" s="32">
        <v>0</v>
      </c>
      <c r="N34" s="32">
        <v>0</v>
      </c>
      <c r="O34" s="32">
        <v>0</v>
      </c>
      <c r="P34" s="28">
        <f t="shared" si="1"/>
        <v>34</v>
      </c>
    </row>
    <row r="35" spans="2:16" s="29" customFormat="1" ht="15.75" customHeight="1" x14ac:dyDescent="0.25">
      <c r="B35" s="30">
        <f t="shared" si="0"/>
        <v>27</v>
      </c>
      <c r="C35" s="84" t="s">
        <v>261</v>
      </c>
      <c r="D35" s="86" t="s">
        <v>230</v>
      </c>
      <c r="E35" s="31"/>
      <c r="F35" s="31"/>
      <c r="G35" s="31"/>
      <c r="H35" s="31"/>
      <c r="I35" s="31"/>
      <c r="J35" s="31">
        <v>100</v>
      </c>
      <c r="K35" s="87">
        <v>70</v>
      </c>
      <c r="L35" s="80">
        <v>0</v>
      </c>
      <c r="M35" s="32">
        <v>0</v>
      </c>
      <c r="N35" s="32">
        <v>0</v>
      </c>
      <c r="O35" s="32">
        <v>0</v>
      </c>
      <c r="P35" s="28">
        <f t="shared" si="1"/>
        <v>34</v>
      </c>
    </row>
    <row r="36" spans="2:16" s="29" customFormat="1" ht="15.75" customHeight="1" x14ac:dyDescent="0.25">
      <c r="B36" s="30">
        <f t="shared" si="0"/>
        <v>28</v>
      </c>
      <c r="C36" s="84" t="s">
        <v>262</v>
      </c>
      <c r="D36" s="86" t="s">
        <v>231</v>
      </c>
      <c r="E36" s="31"/>
      <c r="F36" s="31"/>
      <c r="G36" s="31"/>
      <c r="H36" s="31"/>
      <c r="I36" s="31"/>
      <c r="J36" s="31">
        <v>100</v>
      </c>
      <c r="K36" s="87">
        <v>100</v>
      </c>
      <c r="L36" s="80">
        <v>0</v>
      </c>
      <c r="M36" s="32">
        <v>0</v>
      </c>
      <c r="N36" s="32">
        <v>0</v>
      </c>
      <c r="O36" s="32">
        <v>0</v>
      </c>
      <c r="P36" s="28">
        <f t="shared" si="1"/>
        <v>40</v>
      </c>
    </row>
    <row r="37" spans="2:16" s="29" customFormat="1" ht="15.75" customHeight="1" x14ac:dyDescent="0.25">
      <c r="B37" s="30">
        <f t="shared" si="0"/>
        <v>29</v>
      </c>
      <c r="C37" s="84" t="s">
        <v>263</v>
      </c>
      <c r="D37" s="86" t="s">
        <v>232</v>
      </c>
      <c r="E37" s="31"/>
      <c r="F37" s="31"/>
      <c r="G37" s="31"/>
      <c r="H37" s="31"/>
      <c r="I37" s="31"/>
      <c r="J37" s="31">
        <v>100</v>
      </c>
      <c r="K37" s="87">
        <v>100</v>
      </c>
      <c r="L37" s="80">
        <v>0</v>
      </c>
      <c r="M37" s="32">
        <v>0</v>
      </c>
      <c r="N37" s="32">
        <v>0</v>
      </c>
      <c r="O37" s="32">
        <v>0</v>
      </c>
      <c r="P37" s="28">
        <f t="shared" si="1"/>
        <v>40</v>
      </c>
    </row>
    <row r="38" spans="2:16" s="29" customFormat="1" ht="15.75" customHeight="1" x14ac:dyDescent="0.25">
      <c r="B38" s="30">
        <f t="shared" si="0"/>
        <v>30</v>
      </c>
      <c r="C38" s="84" t="s">
        <v>264</v>
      </c>
      <c r="D38" s="86" t="s">
        <v>233</v>
      </c>
      <c r="E38" s="31"/>
      <c r="F38" s="31"/>
      <c r="G38" s="31"/>
      <c r="H38" s="31"/>
      <c r="I38" s="31"/>
      <c r="J38" s="31">
        <v>80</v>
      </c>
      <c r="K38" s="83">
        <v>100</v>
      </c>
      <c r="L38" s="80">
        <v>0</v>
      </c>
      <c r="M38" s="32">
        <v>0</v>
      </c>
      <c r="N38" s="32">
        <v>0</v>
      </c>
      <c r="O38" s="32">
        <v>0</v>
      </c>
      <c r="P38" s="28">
        <f t="shared" si="1"/>
        <v>36</v>
      </c>
    </row>
    <row r="39" spans="2:16" s="29" customFormat="1" ht="15.75" customHeight="1" x14ac:dyDescent="0.25">
      <c r="B39" s="30">
        <f t="shared" si="0"/>
        <v>31</v>
      </c>
      <c r="C39" s="84" t="s">
        <v>265</v>
      </c>
      <c r="D39" s="86" t="s">
        <v>234</v>
      </c>
      <c r="E39" s="31"/>
      <c r="F39" s="31"/>
      <c r="G39" s="31"/>
      <c r="H39" s="31"/>
      <c r="I39" s="31"/>
      <c r="J39" s="31">
        <v>80</v>
      </c>
      <c r="K39" s="83">
        <v>100</v>
      </c>
      <c r="L39" s="80">
        <v>0</v>
      </c>
      <c r="M39" s="32">
        <v>0</v>
      </c>
      <c r="N39" s="32">
        <v>0</v>
      </c>
      <c r="O39" s="32">
        <v>0</v>
      </c>
      <c r="P39" s="28">
        <f t="shared" si="1"/>
        <v>36</v>
      </c>
    </row>
    <row r="40" spans="2:16" s="29" customFormat="1" ht="15.75" customHeight="1" x14ac:dyDescent="0.25">
      <c r="B40" s="30">
        <f t="shared" si="0"/>
        <v>32</v>
      </c>
      <c r="C40" s="85"/>
      <c r="D40" s="88"/>
      <c r="E40" s="31"/>
      <c r="F40" s="31"/>
      <c r="G40" s="31"/>
      <c r="H40" s="31"/>
      <c r="I40" s="31"/>
      <c r="J40" s="31"/>
      <c r="K40" s="83">
        <v>0</v>
      </c>
      <c r="L40" s="80">
        <v>0</v>
      </c>
      <c r="M40" s="32">
        <v>0</v>
      </c>
      <c r="N40" s="32">
        <v>0</v>
      </c>
      <c r="O40" s="32">
        <v>0</v>
      </c>
      <c r="P40" s="28">
        <f t="shared" si="1"/>
        <v>0</v>
      </c>
    </row>
    <row r="41" spans="2:16" s="29" customFormat="1" ht="15.75" customHeight="1" x14ac:dyDescent="0.25">
      <c r="B41" s="30">
        <f t="shared" si="0"/>
        <v>33</v>
      </c>
      <c r="C41" s="41"/>
      <c r="D41" s="31"/>
      <c r="E41" s="31"/>
      <c r="F41" s="31"/>
      <c r="G41" s="31"/>
      <c r="H41" s="31"/>
      <c r="I41" s="31"/>
      <c r="J41" s="31"/>
      <c r="K41" s="83">
        <v>0</v>
      </c>
      <c r="L41" s="80">
        <v>0</v>
      </c>
      <c r="M41" s="32">
        <v>0</v>
      </c>
      <c r="N41" s="32">
        <v>0</v>
      </c>
      <c r="O41" s="32">
        <v>0</v>
      </c>
      <c r="P41" s="28">
        <f t="shared" si="1"/>
        <v>0</v>
      </c>
    </row>
    <row r="42" spans="2:16" s="29" customFormat="1" ht="15.75" customHeight="1" x14ac:dyDescent="0.25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28">
        <f t="shared" si="1"/>
        <v>0</v>
      </c>
    </row>
    <row r="43" spans="2:16" s="29" customFormat="1" ht="15.75" customHeight="1" x14ac:dyDescent="0.25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28">
        <f t="shared" si="1"/>
        <v>0</v>
      </c>
    </row>
    <row r="44" spans="2:16" ht="15.75" customHeight="1" x14ac:dyDescent="0.25">
      <c r="B44" s="19">
        <f t="shared" si="0"/>
        <v>36</v>
      </c>
      <c r="C44" s="19"/>
      <c r="D44" s="57"/>
      <c r="E44" s="58"/>
      <c r="F44" s="58"/>
      <c r="G44" s="58"/>
      <c r="H44" s="58"/>
      <c r="I44" s="59"/>
      <c r="J44" s="20"/>
      <c r="K44" s="20"/>
      <c r="L44" s="20"/>
      <c r="M44" s="20"/>
      <c r="N44" s="20"/>
      <c r="O44" s="20"/>
      <c r="P44" s="21">
        <f t="shared" ref="P44:P53" si="2">SUM(J44:N44)/7</f>
        <v>0</v>
      </c>
    </row>
    <row r="45" spans="2:16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55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55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55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55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55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55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55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55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4"/>
      <c r="F53" s="54"/>
      <c r="G53" s="54"/>
      <c r="H53" s="54"/>
      <c r="I53" s="55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25">
      <c r="C54" s="46"/>
      <c r="D54" s="47"/>
      <c r="E54" s="3"/>
      <c r="H54" s="61" t="s">
        <v>16</v>
      </c>
      <c r="I54" s="62"/>
      <c r="J54" s="12">
        <f t="shared" ref="J54:N54" si="3">COUNTIF(J9:J53,"&gt;=70")</f>
        <v>22</v>
      </c>
      <c r="K54" s="12">
        <f t="shared" si="3"/>
        <v>31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25">
      <c r="C55" s="46"/>
      <c r="D55" s="47"/>
      <c r="E55" s="2"/>
      <c r="H55" s="63" t="s">
        <v>17</v>
      </c>
      <c r="I55" s="55"/>
      <c r="J55" s="14">
        <f t="shared" ref="J55:P55" si="5">COUNTIF(J9:J53,"&lt;70")</f>
        <v>9</v>
      </c>
      <c r="K55" s="14">
        <v>0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25">
      <c r="C56" s="46"/>
      <c r="D56" s="47"/>
      <c r="E56" s="47"/>
      <c r="H56" s="63" t="s">
        <v>18</v>
      </c>
      <c r="I56" s="55"/>
      <c r="J56" s="14">
        <f t="shared" ref="J56:P56" si="7">COUNT(J9:J53)</f>
        <v>31</v>
      </c>
      <c r="K56" s="14">
        <v>31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25">
      <c r="C57" s="46"/>
      <c r="D57" s="47"/>
      <c r="E57" s="3"/>
      <c r="F57" s="15"/>
      <c r="H57" s="56" t="s">
        <v>19</v>
      </c>
      <c r="I57" s="55"/>
      <c r="J57" s="16">
        <f t="shared" ref="J57:P57" si="9">J54/J56</f>
        <v>0.70967741935483875</v>
      </c>
      <c r="K57" s="17">
        <f t="shared" si="9"/>
        <v>1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25">
      <c r="C58" s="46"/>
      <c r="D58" s="47"/>
      <c r="E58" s="3"/>
      <c r="F58" s="15"/>
      <c r="H58" s="56" t="s">
        <v>20</v>
      </c>
      <c r="I58" s="55"/>
      <c r="J58" s="16">
        <f t="shared" ref="J58:P58" si="11">J55/J56</f>
        <v>0.29032258064516131</v>
      </c>
      <c r="K58" s="16">
        <f t="shared" si="11"/>
        <v>0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25">
      <c r="C59" s="46"/>
      <c r="D59" s="47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65"/>
      <c r="K61" s="49"/>
      <c r="L61" s="49"/>
      <c r="M61" s="49"/>
      <c r="N61" s="49"/>
      <c r="O61" s="34"/>
    </row>
    <row r="62" spans="2:16" ht="15.75" customHeight="1" x14ac:dyDescent="0.25">
      <c r="J62" s="64" t="s">
        <v>21</v>
      </c>
      <c r="K62" s="51"/>
      <c r="L62" s="51"/>
      <c r="M62" s="51"/>
      <c r="N62" s="51"/>
      <c r="O62" s="34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CD107A</vt:lpstr>
      <vt:lpstr>CD107C</vt:lpstr>
      <vt:lpstr>QUIM102A</vt:lpstr>
      <vt:lpstr>QUIM102B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 </cp:lastModifiedBy>
  <cp:lastPrinted>2023-03-21T15:13:53Z</cp:lastPrinted>
  <dcterms:created xsi:type="dcterms:W3CDTF">2023-03-14T19:16:59Z</dcterms:created>
  <dcterms:modified xsi:type="dcterms:W3CDTF">2023-11-02T23:20:49Z</dcterms:modified>
</cp:coreProperties>
</file>