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595" yWindow="90" windowWidth="11790" windowHeight="9105" activeTab="2"/>
  </bookViews>
  <sheets>
    <sheet name="CD107A" sheetId="1" r:id="rId1"/>
    <sheet name="CD107C" sheetId="6" r:id="rId2"/>
    <sheet name="QUIM102A" sheetId="7" r:id="rId3"/>
    <sheet name="QUIM102B" sheetId="8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7" l="1"/>
  <c r="L59" i="6"/>
  <c r="L60" i="8"/>
  <c r="L60" i="7"/>
  <c r="L59" i="8"/>
  <c r="O56" i="7" l="1"/>
  <c r="O55" i="7"/>
  <c r="O54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4" i="8"/>
  <c r="O57" i="8" s="1"/>
  <c r="O57" i="7" l="1"/>
  <c r="O58" i="8"/>
  <c r="O58" i="7"/>
  <c r="P55" i="7"/>
  <c r="P54" i="7"/>
  <c r="P56" i="7"/>
  <c r="P57" i="7" l="1"/>
  <c r="P58" i="7"/>
  <c r="N56" i="8" l="1"/>
  <c r="M56" i="8"/>
  <c r="L56" i="8"/>
  <c r="J56" i="8"/>
  <c r="N55" i="8"/>
  <c r="N58" i="8" s="1"/>
  <c r="M55" i="8"/>
  <c r="M58" i="8" s="1"/>
  <c r="L55" i="8"/>
  <c r="L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8" i="7"/>
  <c r="J56" i="7"/>
  <c r="N55" i="7"/>
  <c r="M55" i="7"/>
  <c r="M58" i="7" s="1"/>
  <c r="L55" i="7"/>
  <c r="J55" i="7"/>
  <c r="N54" i="7"/>
  <c r="N57" i="7" s="1"/>
  <c r="M54" i="7"/>
  <c r="M57" i="7" s="1"/>
  <c r="L54" i="7"/>
  <c r="K57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J56" i="6"/>
  <c r="N55" i="6"/>
  <c r="N58" i="6" s="1"/>
  <c r="M55" i="6"/>
  <c r="M58" i="6" s="1"/>
  <c r="L55" i="6"/>
  <c r="L58" i="6" s="1"/>
  <c r="K58" i="6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J56" i="1"/>
  <c r="N55" i="1"/>
  <c r="N58" i="1" s="1"/>
  <c r="M55" i="1"/>
  <c r="L55" i="1"/>
  <c r="L58" i="1" s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7" l="1"/>
  <c r="J57" i="7"/>
  <c r="K58" i="8"/>
  <c r="L58" i="7"/>
  <c r="N58" i="7"/>
  <c r="O56" i="6"/>
  <c r="J58" i="8"/>
  <c r="P56" i="8"/>
  <c r="P54" i="8"/>
  <c r="P55" i="8"/>
  <c r="J58" i="7"/>
  <c r="J58" i="6"/>
  <c r="O54" i="6"/>
  <c r="O55" i="6"/>
  <c r="O58" i="6" s="1"/>
  <c r="O56" i="1"/>
  <c r="K58" i="1"/>
  <c r="M58" i="1"/>
  <c r="O54" i="1"/>
  <c r="O55" i="1"/>
  <c r="O57" i="6" l="1"/>
  <c r="O58" i="1"/>
  <c r="P58" i="8"/>
  <c r="P57" i="8"/>
  <c r="O57" i="1"/>
</calcChain>
</file>

<file path=xl/sharedStrings.xml><?xml version="1.0" encoding="utf-8"?>
<sst xmlns="http://schemas.openxmlformats.org/spreadsheetml/2006/main" count="344" uniqueCount="267">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</sst>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B40" zoomScale="94" zoomScaleNormal="94" workbookViewId="0">
      <selection activeCell="L42" sqref="L4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7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x14ac:dyDescent="0.25">
      <c r="C3" s="72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"/>
      <c r="P3" s="3"/>
    </row>
    <row r="4" spans="2:16" x14ac:dyDescent="0.25">
      <c r="C4" t="s">
        <v>2</v>
      </c>
      <c r="D4" s="73" t="s">
        <v>25</v>
      </c>
      <c r="E4" s="53"/>
      <c r="F4" s="53"/>
      <c r="G4" s="53"/>
      <c r="I4" t="s">
        <v>3</v>
      </c>
      <c r="J4" s="52" t="s">
        <v>26</v>
      </c>
      <c r="K4" s="53"/>
      <c r="M4" t="s">
        <v>4</v>
      </c>
      <c r="N4" s="4">
        <v>45232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52" t="s">
        <v>27</v>
      </c>
      <c r="E6" s="53"/>
      <c r="F6" s="53"/>
      <c r="G6" s="53"/>
      <c r="I6" s="50" t="s">
        <v>6</v>
      </c>
      <c r="J6" s="51"/>
      <c r="K6" s="71" t="s">
        <v>22</v>
      </c>
      <c r="L6" s="53"/>
      <c r="M6" s="53"/>
      <c r="N6" s="53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4" t="s">
        <v>9</v>
      </c>
      <c r="E8" s="55"/>
      <c r="F8" s="55"/>
      <c r="G8" s="55"/>
      <c r="H8" s="55"/>
      <c r="I8" s="56"/>
      <c r="J8" s="7" t="s">
        <v>10</v>
      </c>
      <c r="K8" s="25" t="s">
        <v>11</v>
      </c>
      <c r="L8" s="25" t="s">
        <v>12</v>
      </c>
      <c r="M8" s="7" t="s">
        <v>13</v>
      </c>
      <c r="N8" s="7" t="s">
        <v>14</v>
      </c>
      <c r="O8" s="8" t="s">
        <v>15</v>
      </c>
    </row>
    <row r="9" spans="2:16" x14ac:dyDescent="0.25">
      <c r="B9" s="24">
        <v>1</v>
      </c>
      <c r="C9" s="33" t="s">
        <v>31</v>
      </c>
      <c r="D9" s="36" t="s">
        <v>56</v>
      </c>
      <c r="E9" s="36"/>
      <c r="F9" s="22"/>
      <c r="G9" s="22"/>
      <c r="H9" s="22"/>
      <c r="I9" s="23"/>
      <c r="J9" s="40">
        <v>90</v>
      </c>
      <c r="K9" s="27">
        <v>100</v>
      </c>
      <c r="L9" s="30">
        <v>90</v>
      </c>
      <c r="M9" s="41">
        <v>0</v>
      </c>
      <c r="N9" s="25">
        <v>0</v>
      </c>
      <c r="O9" s="26">
        <f>SUM(J9:N9)/5</f>
        <v>56</v>
      </c>
    </row>
    <row r="10" spans="2:16" s="27" customFormat="1" x14ac:dyDescent="0.25">
      <c r="B10" s="28">
        <f t="shared" ref="B10:B53" si="0">B9+1</f>
        <v>2</v>
      </c>
      <c r="C10" s="33" t="s">
        <v>32</v>
      </c>
      <c r="D10" s="36" t="s">
        <v>57</v>
      </c>
      <c r="E10" s="36"/>
      <c r="F10" s="29"/>
      <c r="G10" s="29"/>
      <c r="H10" s="29"/>
      <c r="I10" s="29"/>
      <c r="J10" s="40">
        <v>80</v>
      </c>
      <c r="K10" s="27">
        <v>100</v>
      </c>
      <c r="L10" s="30">
        <v>100</v>
      </c>
      <c r="M10" s="42">
        <v>0</v>
      </c>
      <c r="N10" s="30">
        <v>0</v>
      </c>
      <c r="O10" s="26">
        <f t="shared" ref="O10:O43" si="1">SUM(J10:N10)/5</f>
        <v>56</v>
      </c>
    </row>
    <row r="11" spans="2:16" s="27" customFormat="1" x14ac:dyDescent="0.25">
      <c r="B11" s="28">
        <f t="shared" si="0"/>
        <v>3</v>
      </c>
      <c r="C11" s="33" t="s">
        <v>33</v>
      </c>
      <c r="D11" s="36" t="s">
        <v>58</v>
      </c>
      <c r="E11" s="36"/>
      <c r="F11" s="29"/>
      <c r="G11" s="29"/>
      <c r="H11" s="29"/>
      <c r="I11" s="29"/>
      <c r="J11" s="40">
        <v>90</v>
      </c>
      <c r="K11" s="27">
        <v>100</v>
      </c>
      <c r="L11" s="30">
        <v>100</v>
      </c>
      <c r="M11" s="42">
        <v>0</v>
      </c>
      <c r="N11" s="30">
        <v>0</v>
      </c>
      <c r="O11" s="26">
        <f t="shared" si="1"/>
        <v>58</v>
      </c>
    </row>
    <row r="12" spans="2:16" s="27" customFormat="1" x14ac:dyDescent="0.25">
      <c r="B12" s="28">
        <f t="shared" si="0"/>
        <v>4</v>
      </c>
      <c r="C12" s="33" t="s">
        <v>34</v>
      </c>
      <c r="D12" s="36" t="s">
        <v>59</v>
      </c>
      <c r="E12" s="36"/>
      <c r="F12" s="29"/>
      <c r="G12" s="29"/>
      <c r="H12" s="29"/>
      <c r="I12" s="29"/>
      <c r="J12" s="40">
        <v>50</v>
      </c>
      <c r="K12" s="27">
        <v>100</v>
      </c>
      <c r="L12" s="30">
        <v>70</v>
      </c>
      <c r="M12" s="42">
        <v>0</v>
      </c>
      <c r="N12" s="30">
        <v>0</v>
      </c>
      <c r="O12" s="26">
        <f t="shared" si="1"/>
        <v>44</v>
      </c>
    </row>
    <row r="13" spans="2:16" s="27" customFormat="1" x14ac:dyDescent="0.25">
      <c r="B13" s="28">
        <f t="shared" si="0"/>
        <v>5</v>
      </c>
      <c r="C13" s="33" t="s">
        <v>35</v>
      </c>
      <c r="D13" s="36" t="s">
        <v>60</v>
      </c>
      <c r="E13" s="36"/>
      <c r="F13" s="29"/>
      <c r="G13" s="29"/>
      <c r="H13" s="29"/>
      <c r="I13" s="29"/>
      <c r="J13" s="40">
        <v>60</v>
      </c>
      <c r="K13" s="27">
        <v>100</v>
      </c>
      <c r="L13" s="30">
        <v>100</v>
      </c>
      <c r="M13" s="42">
        <v>0</v>
      </c>
      <c r="N13" s="30">
        <v>0</v>
      </c>
      <c r="O13" s="26">
        <f t="shared" si="1"/>
        <v>52</v>
      </c>
    </row>
    <row r="14" spans="2:16" s="27" customFormat="1" x14ac:dyDescent="0.25">
      <c r="B14" s="28">
        <f t="shared" si="0"/>
        <v>6</v>
      </c>
      <c r="C14" s="33" t="s">
        <v>36</v>
      </c>
      <c r="D14" s="36" t="s">
        <v>61</v>
      </c>
      <c r="E14" s="36"/>
      <c r="F14" s="29"/>
      <c r="G14" s="29"/>
      <c r="H14" s="29"/>
      <c r="I14" s="29"/>
      <c r="J14" s="40">
        <v>60</v>
      </c>
      <c r="K14" s="27">
        <v>100</v>
      </c>
      <c r="L14" s="30">
        <v>100</v>
      </c>
      <c r="M14" s="42">
        <v>0</v>
      </c>
      <c r="N14" s="30">
        <v>0</v>
      </c>
      <c r="O14" s="26">
        <f t="shared" si="1"/>
        <v>52</v>
      </c>
    </row>
    <row r="15" spans="2:16" s="27" customFormat="1" x14ac:dyDescent="0.25">
      <c r="B15" s="28">
        <f t="shared" si="0"/>
        <v>7</v>
      </c>
      <c r="C15" s="33" t="s">
        <v>37</v>
      </c>
      <c r="D15" s="36" t="s">
        <v>62</v>
      </c>
      <c r="E15" s="36"/>
      <c r="F15" s="29"/>
      <c r="G15" s="29"/>
      <c r="H15" s="29"/>
      <c r="I15" s="29"/>
      <c r="J15" s="40">
        <v>90</v>
      </c>
      <c r="K15" s="27">
        <v>100</v>
      </c>
      <c r="L15" s="30">
        <v>70</v>
      </c>
      <c r="M15" s="42">
        <v>0</v>
      </c>
      <c r="N15" s="30">
        <v>0</v>
      </c>
      <c r="O15" s="26">
        <f t="shared" si="1"/>
        <v>52</v>
      </c>
    </row>
    <row r="16" spans="2:16" s="27" customFormat="1" x14ac:dyDescent="0.25">
      <c r="B16" s="28">
        <f t="shared" si="0"/>
        <v>8</v>
      </c>
      <c r="C16" s="33" t="s">
        <v>38</v>
      </c>
      <c r="D16" s="36" t="s">
        <v>63</v>
      </c>
      <c r="E16" s="36"/>
      <c r="F16" s="29"/>
      <c r="G16" s="29"/>
      <c r="H16" s="29"/>
      <c r="I16" s="29"/>
      <c r="J16" s="40">
        <v>100</v>
      </c>
      <c r="K16" s="27">
        <v>100</v>
      </c>
      <c r="L16" s="30">
        <v>100</v>
      </c>
      <c r="M16" s="42">
        <v>0</v>
      </c>
      <c r="N16" s="30">
        <v>0</v>
      </c>
      <c r="O16" s="26">
        <f t="shared" si="1"/>
        <v>60</v>
      </c>
    </row>
    <row r="17" spans="2:15" s="27" customFormat="1" x14ac:dyDescent="0.25">
      <c r="B17" s="28">
        <f t="shared" si="0"/>
        <v>9</v>
      </c>
      <c r="C17" s="34" t="s">
        <v>39</v>
      </c>
      <c r="D17" s="36" t="s">
        <v>64</v>
      </c>
      <c r="E17" s="36"/>
      <c r="F17" s="29"/>
      <c r="G17" s="29"/>
      <c r="H17" s="29"/>
      <c r="I17" s="29"/>
      <c r="J17" s="40">
        <v>80</v>
      </c>
      <c r="K17" s="27">
        <v>100</v>
      </c>
      <c r="L17" s="30">
        <v>100</v>
      </c>
      <c r="M17" s="42">
        <v>0</v>
      </c>
      <c r="N17" s="30">
        <v>0</v>
      </c>
      <c r="O17" s="26">
        <f t="shared" si="1"/>
        <v>56</v>
      </c>
    </row>
    <row r="18" spans="2:15" s="27" customFormat="1" x14ac:dyDescent="0.25">
      <c r="B18" s="28">
        <f t="shared" si="0"/>
        <v>10</v>
      </c>
      <c r="C18" s="33" t="s">
        <v>40</v>
      </c>
      <c r="D18" s="36" t="s">
        <v>65</v>
      </c>
      <c r="E18" s="36"/>
      <c r="F18" s="29"/>
      <c r="G18" s="29"/>
      <c r="H18" s="29"/>
      <c r="I18" s="29"/>
      <c r="J18" s="40">
        <v>100</v>
      </c>
      <c r="K18" s="27">
        <v>100</v>
      </c>
      <c r="L18" s="30">
        <v>100</v>
      </c>
      <c r="M18" s="42">
        <v>0</v>
      </c>
      <c r="N18" s="30">
        <v>0</v>
      </c>
      <c r="O18" s="26">
        <f t="shared" si="1"/>
        <v>60</v>
      </c>
    </row>
    <row r="19" spans="2:15" s="27" customFormat="1" x14ac:dyDescent="0.25">
      <c r="B19" s="28">
        <f t="shared" si="0"/>
        <v>11</v>
      </c>
      <c r="C19" s="35" t="s">
        <v>41</v>
      </c>
      <c r="D19" s="36" t="s">
        <v>66</v>
      </c>
      <c r="E19" s="36"/>
      <c r="F19" s="29"/>
      <c r="G19" s="29"/>
      <c r="H19" s="29"/>
      <c r="I19" s="29"/>
      <c r="J19" s="40">
        <v>90</v>
      </c>
      <c r="K19" s="27">
        <v>70</v>
      </c>
      <c r="L19" s="30">
        <v>70</v>
      </c>
      <c r="M19" s="42">
        <v>0</v>
      </c>
      <c r="N19" s="30">
        <v>0</v>
      </c>
      <c r="O19" s="26">
        <f t="shared" si="1"/>
        <v>46</v>
      </c>
    </row>
    <row r="20" spans="2:15" s="27" customFormat="1" x14ac:dyDescent="0.25">
      <c r="B20" s="28">
        <f t="shared" si="0"/>
        <v>12</v>
      </c>
      <c r="C20" s="33" t="s">
        <v>42</v>
      </c>
      <c r="D20" s="36" t="s">
        <v>67</v>
      </c>
      <c r="E20" s="36"/>
      <c r="F20" s="29"/>
      <c r="G20" s="29"/>
      <c r="H20" s="29"/>
      <c r="I20" s="29"/>
      <c r="J20" s="40">
        <v>80</v>
      </c>
      <c r="K20" s="27">
        <v>95</v>
      </c>
      <c r="L20" s="30">
        <v>100</v>
      </c>
      <c r="M20" s="42">
        <v>0</v>
      </c>
      <c r="N20" s="30">
        <v>0</v>
      </c>
      <c r="O20" s="26">
        <f t="shared" si="1"/>
        <v>55</v>
      </c>
    </row>
    <row r="21" spans="2:15" s="27" customFormat="1" ht="15.75" customHeight="1" x14ac:dyDescent="0.25">
      <c r="B21" s="28">
        <f t="shared" si="0"/>
        <v>13</v>
      </c>
      <c r="C21" s="33" t="s">
        <v>43</v>
      </c>
      <c r="D21" s="36" t="s">
        <v>68</v>
      </c>
      <c r="E21" s="36"/>
      <c r="F21" s="29"/>
      <c r="G21" s="29"/>
      <c r="H21" s="29"/>
      <c r="I21" s="29"/>
      <c r="J21" s="40">
        <v>30</v>
      </c>
      <c r="K21" s="27">
        <v>70</v>
      </c>
      <c r="L21" s="30">
        <v>70</v>
      </c>
      <c r="M21" s="42">
        <v>0</v>
      </c>
      <c r="N21" s="30">
        <v>0</v>
      </c>
      <c r="O21" s="26">
        <f t="shared" si="1"/>
        <v>34</v>
      </c>
    </row>
    <row r="22" spans="2:15" s="27" customFormat="1" ht="15.75" customHeight="1" x14ac:dyDescent="0.25">
      <c r="B22" s="28">
        <f t="shared" si="0"/>
        <v>14</v>
      </c>
      <c r="C22" s="33" t="s">
        <v>44</v>
      </c>
      <c r="D22" s="36" t="s">
        <v>69</v>
      </c>
      <c r="E22" s="36"/>
      <c r="F22" s="29"/>
      <c r="G22" s="29"/>
      <c r="H22" s="29"/>
      <c r="I22" s="29"/>
      <c r="J22" s="40">
        <v>90</v>
      </c>
      <c r="K22" s="27">
        <v>100</v>
      </c>
      <c r="L22" s="30">
        <v>100</v>
      </c>
      <c r="M22" s="42">
        <v>0</v>
      </c>
      <c r="N22" s="30">
        <v>0</v>
      </c>
      <c r="O22" s="26">
        <f t="shared" si="1"/>
        <v>58</v>
      </c>
    </row>
    <row r="23" spans="2:15" s="27" customFormat="1" ht="15.75" customHeight="1" x14ac:dyDescent="0.25">
      <c r="B23" s="28">
        <f t="shared" si="0"/>
        <v>15</v>
      </c>
      <c r="C23" s="33" t="s">
        <v>45</v>
      </c>
      <c r="D23" s="36" t="s">
        <v>70</v>
      </c>
      <c r="E23" s="36"/>
      <c r="F23" s="29"/>
      <c r="G23" s="29"/>
      <c r="H23" s="29"/>
      <c r="I23" s="29"/>
      <c r="J23" s="40">
        <v>90</v>
      </c>
      <c r="K23" s="27">
        <v>100</v>
      </c>
      <c r="L23" s="30">
        <v>100</v>
      </c>
      <c r="M23" s="42">
        <v>0</v>
      </c>
      <c r="N23" s="30">
        <v>0</v>
      </c>
      <c r="O23" s="26">
        <f t="shared" si="1"/>
        <v>58</v>
      </c>
    </row>
    <row r="24" spans="2:15" s="27" customFormat="1" ht="15.75" customHeight="1" x14ac:dyDescent="0.25">
      <c r="B24" s="28">
        <f t="shared" si="0"/>
        <v>16</v>
      </c>
      <c r="C24" s="33" t="s">
        <v>46</v>
      </c>
      <c r="D24" s="36" t="s">
        <v>71</v>
      </c>
      <c r="E24" s="36"/>
      <c r="F24" s="29"/>
      <c r="G24" s="29"/>
      <c r="H24" s="29"/>
      <c r="I24" s="29"/>
      <c r="J24" s="40">
        <v>90</v>
      </c>
      <c r="K24" s="27">
        <v>95</v>
      </c>
      <c r="L24" s="30">
        <v>100</v>
      </c>
      <c r="M24" s="42">
        <v>0</v>
      </c>
      <c r="N24" s="30">
        <v>0</v>
      </c>
      <c r="O24" s="26">
        <f t="shared" si="1"/>
        <v>57</v>
      </c>
    </row>
    <row r="25" spans="2:15" s="27" customFormat="1" ht="15.75" customHeight="1" x14ac:dyDescent="0.25">
      <c r="B25" s="28">
        <f t="shared" si="0"/>
        <v>17</v>
      </c>
      <c r="C25" s="33" t="s">
        <v>47</v>
      </c>
      <c r="D25" s="36" t="s">
        <v>72</v>
      </c>
      <c r="E25" s="36"/>
      <c r="F25" s="29"/>
      <c r="G25" s="29"/>
      <c r="H25" s="29"/>
      <c r="I25" s="29"/>
      <c r="J25" s="40">
        <v>90</v>
      </c>
      <c r="K25" s="27">
        <v>100</v>
      </c>
      <c r="L25" s="30">
        <v>100</v>
      </c>
      <c r="M25" s="42">
        <v>0</v>
      </c>
      <c r="N25" s="30">
        <v>0</v>
      </c>
      <c r="O25" s="26">
        <f t="shared" si="1"/>
        <v>58</v>
      </c>
    </row>
    <row r="26" spans="2:15" s="27" customFormat="1" ht="15.75" customHeight="1" x14ac:dyDescent="0.25">
      <c r="B26" s="28">
        <f t="shared" si="0"/>
        <v>18</v>
      </c>
      <c r="C26" s="33" t="s">
        <v>48</v>
      </c>
      <c r="D26" s="36" t="s">
        <v>73</v>
      </c>
      <c r="E26" s="36"/>
      <c r="F26" s="29"/>
      <c r="G26" s="29"/>
      <c r="H26" s="29"/>
      <c r="I26" s="29"/>
      <c r="J26" s="40">
        <v>90</v>
      </c>
      <c r="K26" s="27">
        <v>100</v>
      </c>
      <c r="L26" s="30">
        <v>100</v>
      </c>
      <c r="M26" s="42">
        <v>0</v>
      </c>
      <c r="N26" s="30">
        <v>0</v>
      </c>
      <c r="O26" s="26">
        <f t="shared" si="1"/>
        <v>58</v>
      </c>
    </row>
    <row r="27" spans="2:15" s="27" customFormat="1" ht="15.75" customHeight="1" x14ac:dyDescent="0.25">
      <c r="B27" s="28">
        <f t="shared" si="0"/>
        <v>19</v>
      </c>
      <c r="C27" s="33" t="s">
        <v>49</v>
      </c>
      <c r="D27" s="36" t="s">
        <v>74</v>
      </c>
      <c r="E27" s="36"/>
      <c r="F27" s="29"/>
      <c r="G27" s="29"/>
      <c r="H27" s="29"/>
      <c r="I27" s="29"/>
      <c r="J27" s="40">
        <v>100</v>
      </c>
      <c r="K27" s="27">
        <v>100</v>
      </c>
      <c r="L27" s="30">
        <v>100</v>
      </c>
      <c r="M27" s="42">
        <v>0</v>
      </c>
      <c r="N27" s="30">
        <v>0</v>
      </c>
      <c r="O27" s="26">
        <f t="shared" si="1"/>
        <v>60</v>
      </c>
    </row>
    <row r="28" spans="2:15" s="27" customFormat="1" ht="15.75" customHeight="1" x14ac:dyDescent="0.25">
      <c r="B28" s="28">
        <f t="shared" si="0"/>
        <v>20</v>
      </c>
      <c r="C28" s="35" t="s">
        <v>50</v>
      </c>
      <c r="D28" s="36" t="s">
        <v>75</v>
      </c>
      <c r="E28" s="36"/>
      <c r="F28" s="29"/>
      <c r="G28" s="29"/>
      <c r="H28" s="29"/>
      <c r="I28" s="29"/>
      <c r="J28" s="40">
        <v>90</v>
      </c>
      <c r="K28" s="27">
        <v>100</v>
      </c>
      <c r="L28" s="30">
        <v>100</v>
      </c>
      <c r="M28" s="42">
        <v>0</v>
      </c>
      <c r="N28" s="30">
        <v>0</v>
      </c>
      <c r="O28" s="26">
        <f t="shared" si="1"/>
        <v>58</v>
      </c>
    </row>
    <row r="29" spans="2:15" s="27" customFormat="1" ht="15.75" customHeight="1" x14ac:dyDescent="0.25">
      <c r="B29" s="28">
        <f t="shared" si="0"/>
        <v>21</v>
      </c>
      <c r="C29" s="33" t="s">
        <v>51</v>
      </c>
      <c r="D29" s="36" t="s">
        <v>76</v>
      </c>
      <c r="E29" s="36"/>
      <c r="F29" s="29"/>
      <c r="G29" s="29"/>
      <c r="H29" s="29"/>
      <c r="I29" s="29"/>
      <c r="J29" s="40">
        <v>90</v>
      </c>
      <c r="K29" s="27">
        <v>100</v>
      </c>
      <c r="L29" s="30">
        <v>100</v>
      </c>
      <c r="M29" s="42">
        <v>0</v>
      </c>
      <c r="N29" s="30">
        <v>0</v>
      </c>
      <c r="O29" s="26">
        <f t="shared" si="1"/>
        <v>58</v>
      </c>
    </row>
    <row r="30" spans="2:15" s="27" customFormat="1" ht="15.75" customHeight="1" x14ac:dyDescent="0.25">
      <c r="B30" s="28">
        <f t="shared" si="0"/>
        <v>22</v>
      </c>
      <c r="C30" s="33" t="s">
        <v>52</v>
      </c>
      <c r="D30" s="36" t="s">
        <v>77</v>
      </c>
      <c r="E30" s="36"/>
      <c r="F30" s="29"/>
      <c r="G30" s="29"/>
      <c r="H30" s="29"/>
      <c r="I30" s="29"/>
      <c r="J30" s="40">
        <v>90</v>
      </c>
      <c r="K30" s="27">
        <v>100</v>
      </c>
      <c r="L30" s="30">
        <v>100</v>
      </c>
      <c r="M30" s="42">
        <v>0</v>
      </c>
      <c r="N30" s="30">
        <v>0</v>
      </c>
      <c r="O30" s="26">
        <f t="shared" si="1"/>
        <v>58</v>
      </c>
    </row>
    <row r="31" spans="2:15" s="27" customFormat="1" ht="15.75" customHeight="1" x14ac:dyDescent="0.25">
      <c r="B31" s="28">
        <f t="shared" si="0"/>
        <v>23</v>
      </c>
      <c r="C31" s="33" t="s">
        <v>53</v>
      </c>
      <c r="D31" s="36" t="s">
        <v>78</v>
      </c>
      <c r="E31" s="36"/>
      <c r="F31" s="29"/>
      <c r="G31" s="29"/>
      <c r="H31" s="29"/>
      <c r="I31" s="29"/>
      <c r="J31" s="40">
        <v>100</v>
      </c>
      <c r="K31" s="27">
        <v>100</v>
      </c>
      <c r="L31" s="30">
        <v>100</v>
      </c>
      <c r="M31" s="42">
        <v>0</v>
      </c>
      <c r="N31" s="30">
        <v>0</v>
      </c>
      <c r="O31" s="26">
        <f t="shared" si="1"/>
        <v>60</v>
      </c>
    </row>
    <row r="32" spans="2:15" s="27" customFormat="1" ht="15.75" customHeight="1" x14ac:dyDescent="0.25">
      <c r="B32" s="28">
        <f t="shared" si="0"/>
        <v>24</v>
      </c>
      <c r="C32" s="35" t="s">
        <v>54</v>
      </c>
      <c r="D32" s="36" t="s">
        <v>79</v>
      </c>
      <c r="E32" s="36"/>
      <c r="F32" s="29"/>
      <c r="G32" s="29"/>
      <c r="H32" s="29"/>
      <c r="I32" s="29"/>
      <c r="J32" s="40">
        <v>90</v>
      </c>
      <c r="K32" s="27">
        <v>100</v>
      </c>
      <c r="L32" s="30">
        <v>100</v>
      </c>
      <c r="M32" s="42">
        <v>0</v>
      </c>
      <c r="N32" s="30">
        <v>0</v>
      </c>
      <c r="O32" s="26">
        <f t="shared" si="1"/>
        <v>58</v>
      </c>
    </row>
    <row r="33" spans="2:15" s="27" customFormat="1" ht="15.75" customHeight="1" x14ac:dyDescent="0.25">
      <c r="B33" s="28">
        <f t="shared" si="0"/>
        <v>25</v>
      </c>
      <c r="C33" s="33" t="s">
        <v>55</v>
      </c>
      <c r="D33" s="36" t="s">
        <v>80</v>
      </c>
      <c r="E33" s="36"/>
      <c r="F33" s="29"/>
      <c r="G33" s="29"/>
      <c r="H33" s="29"/>
      <c r="I33" s="29"/>
      <c r="J33" s="40">
        <v>100</v>
      </c>
      <c r="K33" s="27">
        <v>100</v>
      </c>
      <c r="L33" s="30">
        <v>100</v>
      </c>
      <c r="M33" s="42">
        <v>0</v>
      </c>
      <c r="N33" s="30">
        <v>0</v>
      </c>
      <c r="O33" s="26">
        <f t="shared" si="1"/>
        <v>60</v>
      </c>
    </row>
    <row r="34" spans="2:15" s="27" customFormat="1" ht="15.75" customHeight="1" x14ac:dyDescent="0.25">
      <c r="B34" s="28">
        <f t="shared" si="0"/>
        <v>26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25">
      <c r="B35" s="28">
        <f t="shared" si="0"/>
        <v>27</v>
      </c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25">
      <c r="B36" s="28">
        <f t="shared" si="0"/>
        <v>28</v>
      </c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25">
      <c r="B37" s="28">
        <f t="shared" si="0"/>
        <v>29</v>
      </c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1">
        <f t="shared" si="1"/>
        <v>0</v>
      </c>
    </row>
    <row r="44" spans="2:15" ht="15.75" customHeight="1" x14ac:dyDescent="0.25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9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9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9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9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9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9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9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9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4"/>
      <c r="E53" s="58"/>
      <c r="F53" s="58"/>
      <c r="G53" s="58"/>
      <c r="H53" s="58"/>
      <c r="I53" s="59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50"/>
      <c r="D54" s="51"/>
      <c r="E54" s="3"/>
      <c r="H54" s="65" t="s">
        <v>16</v>
      </c>
      <c r="I54" s="66"/>
      <c r="J54" s="12">
        <f t="shared" ref="J54:N54" si="3">COUNTIF(J9:J53,"&gt;=70")</f>
        <v>21</v>
      </c>
      <c r="K54" s="12">
        <f t="shared" si="3"/>
        <v>25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50"/>
      <c r="D55" s="51"/>
      <c r="E55" s="2"/>
      <c r="H55" s="67" t="s">
        <v>17</v>
      </c>
      <c r="I55" s="59"/>
      <c r="J55" s="14">
        <f t="shared" ref="J55:O55" si="4">COUNTIF(J9:J53,"&lt;70")</f>
        <v>4</v>
      </c>
      <c r="K55" s="14">
        <v>0</v>
      </c>
      <c r="L55" s="14">
        <f t="shared" si="4"/>
        <v>0</v>
      </c>
      <c r="M55" s="14">
        <f t="shared" si="4"/>
        <v>34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50"/>
      <c r="D56" s="51"/>
      <c r="E56" s="51"/>
      <c r="H56" s="67" t="s">
        <v>18</v>
      </c>
      <c r="I56" s="59"/>
      <c r="J56" s="14">
        <f t="shared" ref="J56:O56" si="5">COUNT(J9:J53)</f>
        <v>25</v>
      </c>
      <c r="K56" s="14">
        <v>25</v>
      </c>
      <c r="L56" s="14">
        <f t="shared" si="5"/>
        <v>25</v>
      </c>
      <c r="M56" s="14">
        <f t="shared" si="5"/>
        <v>34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50"/>
      <c r="D57" s="51"/>
      <c r="E57" s="3"/>
      <c r="F57" s="15"/>
      <c r="H57" s="60" t="s">
        <v>19</v>
      </c>
      <c r="I57" s="59"/>
      <c r="J57" s="16">
        <f t="shared" ref="J57:O57" si="6">J54/J56</f>
        <v>0.84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50"/>
      <c r="D58" s="51"/>
      <c r="E58" s="3"/>
      <c r="F58" s="15"/>
      <c r="H58" s="60" t="s">
        <v>20</v>
      </c>
      <c r="I58" s="59"/>
      <c r="J58" s="16">
        <f t="shared" ref="J58:O58" si="7">J55/J56</f>
        <v>0.16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50"/>
      <c r="D59" s="51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9"/>
      <c r="K61" s="53"/>
      <c r="L61" s="53"/>
      <c r="M61" s="53"/>
      <c r="N61" s="53"/>
    </row>
    <row r="62" spans="2:15" ht="15.75" customHeight="1" x14ac:dyDescent="0.25">
      <c r="J62" s="68" t="s">
        <v>21</v>
      </c>
      <c r="K62" s="55"/>
      <c r="L62" s="55"/>
      <c r="M62" s="55"/>
      <c r="N62" s="55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31" zoomScale="77" zoomScaleNormal="77" workbookViewId="0">
      <selection activeCell="L59" sqref="L5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9.28515625" customWidth="1"/>
    <col min="12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7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1"/>
    </row>
    <row r="3" spans="2:16" x14ac:dyDescent="0.25">
      <c r="C3" s="72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3"/>
      <c r="P3" s="3"/>
    </row>
    <row r="4" spans="2:16" x14ac:dyDescent="0.25">
      <c r="C4" t="s">
        <v>2</v>
      </c>
      <c r="D4" s="73" t="s">
        <v>25</v>
      </c>
      <c r="E4" s="53"/>
      <c r="F4" s="53"/>
      <c r="G4" s="53"/>
      <c r="I4" t="s">
        <v>3</v>
      </c>
      <c r="J4" s="74" t="s">
        <v>28</v>
      </c>
      <c r="K4" s="53"/>
      <c r="M4" t="s">
        <v>4</v>
      </c>
      <c r="N4" s="4">
        <v>45232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52" t="s">
        <v>27</v>
      </c>
      <c r="E6" s="53"/>
      <c r="F6" s="53"/>
      <c r="G6" s="53"/>
      <c r="I6" s="50" t="s">
        <v>6</v>
      </c>
      <c r="J6" s="51"/>
      <c r="K6" s="71" t="s">
        <v>22</v>
      </c>
      <c r="L6" s="53"/>
      <c r="M6" s="53"/>
      <c r="N6" s="53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4" t="s">
        <v>9</v>
      </c>
      <c r="E8" s="55"/>
      <c r="F8" s="55"/>
      <c r="G8" s="55"/>
      <c r="H8" s="55"/>
      <c r="I8" s="56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x14ac:dyDescent="0.25">
      <c r="B9" s="24">
        <v>1</v>
      </c>
      <c r="C9" s="36" t="s">
        <v>110</v>
      </c>
      <c r="D9" s="21" t="s">
        <v>81</v>
      </c>
      <c r="E9" s="22"/>
      <c r="F9" s="22"/>
      <c r="G9" s="22"/>
      <c r="H9" s="22"/>
      <c r="I9" s="23"/>
      <c r="J9" s="40">
        <v>100</v>
      </c>
      <c r="K9" s="27">
        <v>100</v>
      </c>
      <c r="L9" s="41">
        <v>100</v>
      </c>
      <c r="M9" s="25">
        <v>0</v>
      </c>
      <c r="N9" s="25">
        <v>0</v>
      </c>
      <c r="O9" s="26">
        <f>SUM(J9:N9)/5</f>
        <v>60</v>
      </c>
    </row>
    <row r="10" spans="2:16" s="27" customFormat="1" x14ac:dyDescent="0.25">
      <c r="B10" s="28">
        <f t="shared" ref="B10:B53" si="0">B9+1</f>
        <v>2</v>
      </c>
      <c r="C10" s="36" t="s">
        <v>111</v>
      </c>
      <c r="D10" s="29" t="s">
        <v>82</v>
      </c>
      <c r="E10" s="29"/>
      <c r="F10" s="29"/>
      <c r="G10" s="29"/>
      <c r="H10" s="29"/>
      <c r="I10" s="29"/>
      <c r="J10" s="40">
        <v>70</v>
      </c>
      <c r="K10" s="27">
        <v>90</v>
      </c>
      <c r="L10" s="41">
        <v>100</v>
      </c>
      <c r="M10" s="30">
        <v>0</v>
      </c>
      <c r="N10" s="30">
        <v>0</v>
      </c>
      <c r="O10" s="26">
        <f t="shared" ref="O10:O43" si="1">SUM(J10:N10)/5</f>
        <v>52</v>
      </c>
    </row>
    <row r="11" spans="2:16" s="27" customFormat="1" x14ac:dyDescent="0.25">
      <c r="B11" s="28">
        <f t="shared" si="0"/>
        <v>3</v>
      </c>
      <c r="C11" s="36" t="s">
        <v>112</v>
      </c>
      <c r="D11" s="29" t="s">
        <v>83</v>
      </c>
      <c r="E11" s="29"/>
      <c r="F11" s="29"/>
      <c r="G11" s="29"/>
      <c r="H11" s="29"/>
      <c r="I11" s="29"/>
      <c r="J11" s="40">
        <v>80</v>
      </c>
      <c r="K11" s="27">
        <v>70</v>
      </c>
      <c r="L11" s="41">
        <v>70</v>
      </c>
      <c r="M11" s="30">
        <v>0</v>
      </c>
      <c r="N11" s="30">
        <v>0</v>
      </c>
      <c r="O11" s="26">
        <f t="shared" si="1"/>
        <v>44</v>
      </c>
    </row>
    <row r="12" spans="2:16" s="27" customFormat="1" x14ac:dyDescent="0.25">
      <c r="B12" s="28">
        <f t="shared" si="0"/>
        <v>4</v>
      </c>
      <c r="C12" s="36" t="s">
        <v>113</v>
      </c>
      <c r="D12" s="29" t="s">
        <v>84</v>
      </c>
      <c r="E12" s="29"/>
      <c r="F12" s="29"/>
      <c r="G12" s="29"/>
      <c r="H12" s="29"/>
      <c r="I12" s="29"/>
      <c r="J12" s="40">
        <v>80</v>
      </c>
      <c r="K12" s="27">
        <v>100</v>
      </c>
      <c r="L12" s="41">
        <v>80</v>
      </c>
      <c r="M12" s="30">
        <v>0</v>
      </c>
      <c r="N12" s="30">
        <v>0</v>
      </c>
      <c r="O12" s="26">
        <f t="shared" si="1"/>
        <v>52</v>
      </c>
    </row>
    <row r="13" spans="2:16" s="27" customFormat="1" x14ac:dyDescent="0.25">
      <c r="B13" s="28">
        <f t="shared" si="0"/>
        <v>5</v>
      </c>
      <c r="C13" s="36" t="s">
        <v>114</v>
      </c>
      <c r="D13" s="29" t="s">
        <v>85</v>
      </c>
      <c r="E13" s="29"/>
      <c r="F13" s="29"/>
      <c r="G13" s="29"/>
      <c r="H13" s="29"/>
      <c r="I13" s="29"/>
      <c r="J13" s="40">
        <v>100</v>
      </c>
      <c r="K13" s="27">
        <v>100</v>
      </c>
      <c r="L13" s="41">
        <v>100</v>
      </c>
      <c r="M13" s="30">
        <v>0</v>
      </c>
      <c r="N13" s="30">
        <v>0</v>
      </c>
      <c r="O13" s="26">
        <f t="shared" si="1"/>
        <v>60</v>
      </c>
    </row>
    <row r="14" spans="2:16" s="27" customFormat="1" x14ac:dyDescent="0.25">
      <c r="B14" s="28">
        <f t="shared" si="0"/>
        <v>6</v>
      </c>
      <c r="C14" s="36" t="s">
        <v>115</v>
      </c>
      <c r="D14" s="29" t="s">
        <v>86</v>
      </c>
      <c r="E14" s="29"/>
      <c r="F14" s="29"/>
      <c r="G14" s="29"/>
      <c r="H14" s="29"/>
      <c r="I14" s="29"/>
      <c r="J14" s="40">
        <v>100</v>
      </c>
      <c r="K14" s="27">
        <v>100</v>
      </c>
      <c r="L14" s="41">
        <v>100</v>
      </c>
      <c r="M14" s="30">
        <v>0</v>
      </c>
      <c r="N14" s="30">
        <v>0</v>
      </c>
      <c r="O14" s="26">
        <f t="shared" si="1"/>
        <v>60</v>
      </c>
    </row>
    <row r="15" spans="2:16" s="27" customFormat="1" x14ac:dyDescent="0.25">
      <c r="B15" s="28">
        <f t="shared" si="0"/>
        <v>7</v>
      </c>
      <c r="C15" s="36" t="s">
        <v>116</v>
      </c>
      <c r="D15" s="29" t="s">
        <v>87</v>
      </c>
      <c r="E15" s="29"/>
      <c r="F15" s="29"/>
      <c r="G15" s="29"/>
      <c r="H15" s="29"/>
      <c r="I15" s="29"/>
      <c r="J15" s="40">
        <v>100</v>
      </c>
      <c r="K15" s="27">
        <v>100</v>
      </c>
      <c r="L15" s="41">
        <v>100</v>
      </c>
      <c r="M15" s="30">
        <v>0</v>
      </c>
      <c r="N15" s="30">
        <v>0</v>
      </c>
      <c r="O15" s="26">
        <f t="shared" si="1"/>
        <v>60</v>
      </c>
    </row>
    <row r="16" spans="2:16" s="27" customFormat="1" x14ac:dyDescent="0.25">
      <c r="B16" s="28">
        <f t="shared" si="0"/>
        <v>8</v>
      </c>
      <c r="C16" s="36" t="s">
        <v>117</v>
      </c>
      <c r="D16" s="29" t="s">
        <v>88</v>
      </c>
      <c r="E16" s="29"/>
      <c r="F16" s="29"/>
      <c r="G16" s="29"/>
      <c r="H16" s="29"/>
      <c r="I16" s="29"/>
      <c r="J16" s="40">
        <v>100</v>
      </c>
      <c r="K16" s="27">
        <v>100</v>
      </c>
      <c r="L16" s="41">
        <v>100</v>
      </c>
      <c r="M16" s="30">
        <v>0</v>
      </c>
      <c r="N16" s="30">
        <v>0</v>
      </c>
      <c r="O16" s="26">
        <f t="shared" si="1"/>
        <v>60</v>
      </c>
    </row>
    <row r="17" spans="2:15" s="27" customFormat="1" x14ac:dyDescent="0.25">
      <c r="B17" s="28">
        <f t="shared" si="0"/>
        <v>9</v>
      </c>
      <c r="C17" s="36" t="s">
        <v>118</v>
      </c>
      <c r="D17" s="29" t="s">
        <v>89</v>
      </c>
      <c r="E17" s="29"/>
      <c r="F17" s="29"/>
      <c r="G17" s="29"/>
      <c r="H17" s="29"/>
      <c r="I17" s="29"/>
      <c r="J17" s="40">
        <v>100</v>
      </c>
      <c r="K17" s="27">
        <v>100</v>
      </c>
      <c r="L17" s="41">
        <v>100</v>
      </c>
      <c r="M17" s="30">
        <v>0</v>
      </c>
      <c r="N17" s="30">
        <v>0</v>
      </c>
      <c r="O17" s="26">
        <f t="shared" si="1"/>
        <v>60</v>
      </c>
    </row>
    <row r="18" spans="2:15" s="27" customFormat="1" x14ac:dyDescent="0.25">
      <c r="B18" s="28">
        <f t="shared" si="0"/>
        <v>10</v>
      </c>
      <c r="C18" s="36" t="s">
        <v>119</v>
      </c>
      <c r="D18" s="29" t="s">
        <v>90</v>
      </c>
      <c r="E18" s="29"/>
      <c r="F18" s="29"/>
      <c r="G18" s="29"/>
      <c r="H18" s="29"/>
      <c r="I18" s="29"/>
      <c r="J18" s="40">
        <v>100</v>
      </c>
      <c r="K18" s="27">
        <v>70</v>
      </c>
      <c r="L18" s="41">
        <v>100</v>
      </c>
      <c r="M18" s="30">
        <v>0</v>
      </c>
      <c r="N18" s="30">
        <v>0</v>
      </c>
      <c r="O18" s="26">
        <f t="shared" si="1"/>
        <v>54</v>
      </c>
    </row>
    <row r="19" spans="2:15" s="27" customFormat="1" x14ac:dyDescent="0.25">
      <c r="B19" s="28">
        <f t="shared" si="0"/>
        <v>11</v>
      </c>
      <c r="C19" s="36" t="s">
        <v>120</v>
      </c>
      <c r="D19" s="29" t="s">
        <v>91</v>
      </c>
      <c r="E19" s="29"/>
      <c r="F19" s="29"/>
      <c r="G19" s="29"/>
      <c r="H19" s="29"/>
      <c r="I19" s="29"/>
      <c r="J19" s="40">
        <v>100</v>
      </c>
      <c r="K19" s="27">
        <v>100</v>
      </c>
      <c r="L19" s="41">
        <v>100</v>
      </c>
      <c r="M19" s="30">
        <v>0</v>
      </c>
      <c r="N19" s="30">
        <v>0</v>
      </c>
      <c r="O19" s="26">
        <f t="shared" si="1"/>
        <v>60</v>
      </c>
    </row>
    <row r="20" spans="2:15" s="27" customFormat="1" x14ac:dyDescent="0.25">
      <c r="B20" s="28">
        <f t="shared" si="0"/>
        <v>12</v>
      </c>
      <c r="C20" s="36" t="s">
        <v>121</v>
      </c>
      <c r="D20" s="29" t="s">
        <v>92</v>
      </c>
      <c r="E20" s="29"/>
      <c r="F20" s="29"/>
      <c r="G20" s="29"/>
      <c r="H20" s="29"/>
      <c r="I20" s="29"/>
      <c r="J20" s="40">
        <v>80</v>
      </c>
      <c r="K20" s="27">
        <v>100</v>
      </c>
      <c r="L20" s="41">
        <v>100</v>
      </c>
      <c r="M20" s="30">
        <v>0</v>
      </c>
      <c r="N20" s="30">
        <v>0</v>
      </c>
      <c r="O20" s="26">
        <f t="shared" si="1"/>
        <v>56</v>
      </c>
    </row>
    <row r="21" spans="2:15" s="27" customFormat="1" ht="15.75" customHeight="1" x14ac:dyDescent="0.25">
      <c r="B21" s="28">
        <f t="shared" si="0"/>
        <v>13</v>
      </c>
      <c r="C21" s="36" t="s">
        <v>122</v>
      </c>
      <c r="D21" s="29" t="s">
        <v>93</v>
      </c>
      <c r="E21" s="29"/>
      <c r="F21" s="29"/>
      <c r="G21" s="29"/>
      <c r="H21" s="29"/>
      <c r="I21" s="29"/>
      <c r="J21" s="40">
        <v>100</v>
      </c>
      <c r="K21" s="27">
        <v>100</v>
      </c>
      <c r="L21" s="41">
        <v>100</v>
      </c>
      <c r="M21" s="30">
        <v>0</v>
      </c>
      <c r="N21" s="30">
        <v>0</v>
      </c>
      <c r="O21" s="26">
        <f t="shared" si="1"/>
        <v>60</v>
      </c>
    </row>
    <row r="22" spans="2:15" s="27" customFormat="1" ht="15.75" customHeight="1" x14ac:dyDescent="0.25">
      <c r="B22" s="28">
        <f t="shared" si="0"/>
        <v>14</v>
      </c>
      <c r="C22" s="36" t="s">
        <v>123</v>
      </c>
      <c r="D22" s="29" t="s">
        <v>94</v>
      </c>
      <c r="E22" s="29"/>
      <c r="F22" s="29"/>
      <c r="G22" s="29"/>
      <c r="H22" s="29"/>
      <c r="I22" s="29"/>
      <c r="J22" s="40">
        <v>100</v>
      </c>
      <c r="K22" s="27">
        <v>100</v>
      </c>
      <c r="L22" s="41">
        <v>100</v>
      </c>
      <c r="M22" s="30">
        <v>0</v>
      </c>
      <c r="N22" s="30">
        <v>0</v>
      </c>
      <c r="O22" s="26">
        <f t="shared" si="1"/>
        <v>60</v>
      </c>
    </row>
    <row r="23" spans="2:15" s="27" customFormat="1" ht="15.75" customHeight="1" x14ac:dyDescent="0.25">
      <c r="B23" s="28">
        <f t="shared" si="0"/>
        <v>15</v>
      </c>
      <c r="C23" s="36" t="s">
        <v>124</v>
      </c>
      <c r="D23" s="29" t="s">
        <v>95</v>
      </c>
      <c r="E23" s="29"/>
      <c r="F23" s="29"/>
      <c r="G23" s="29"/>
      <c r="H23" s="29"/>
      <c r="I23" s="29"/>
      <c r="J23" s="40">
        <v>100</v>
      </c>
      <c r="K23" s="27">
        <v>70</v>
      </c>
      <c r="L23" s="41">
        <v>100</v>
      </c>
      <c r="M23" s="30">
        <v>0</v>
      </c>
      <c r="N23" s="30">
        <v>0</v>
      </c>
      <c r="O23" s="26">
        <f t="shared" si="1"/>
        <v>54</v>
      </c>
    </row>
    <row r="24" spans="2:15" s="27" customFormat="1" ht="15.75" customHeight="1" x14ac:dyDescent="0.25">
      <c r="B24" s="28">
        <f t="shared" si="0"/>
        <v>16</v>
      </c>
      <c r="C24" s="36" t="s">
        <v>125</v>
      </c>
      <c r="D24" s="29" t="s">
        <v>96</v>
      </c>
      <c r="E24" s="29"/>
      <c r="F24" s="29"/>
      <c r="G24" s="29"/>
      <c r="H24" s="29"/>
      <c r="I24" s="29"/>
      <c r="J24" s="40">
        <v>70</v>
      </c>
      <c r="K24" s="27">
        <v>100</v>
      </c>
      <c r="L24" s="41">
        <v>70</v>
      </c>
      <c r="M24" s="30">
        <v>0</v>
      </c>
      <c r="N24" s="30">
        <v>0</v>
      </c>
      <c r="O24" s="26">
        <f t="shared" si="1"/>
        <v>48</v>
      </c>
    </row>
    <row r="25" spans="2:15" s="27" customFormat="1" ht="15.75" customHeight="1" x14ac:dyDescent="0.25">
      <c r="B25" s="28">
        <f t="shared" si="0"/>
        <v>17</v>
      </c>
      <c r="C25" s="36" t="s">
        <v>126</v>
      </c>
      <c r="D25" s="29" t="s">
        <v>97</v>
      </c>
      <c r="E25" s="29"/>
      <c r="F25" s="29"/>
      <c r="G25" s="29"/>
      <c r="H25" s="29"/>
      <c r="I25" s="29"/>
      <c r="J25" s="40">
        <v>100</v>
      </c>
      <c r="K25" s="27">
        <v>100</v>
      </c>
      <c r="L25" s="41">
        <v>70</v>
      </c>
      <c r="M25" s="30">
        <v>0</v>
      </c>
      <c r="N25" s="30">
        <v>0</v>
      </c>
      <c r="O25" s="26">
        <f t="shared" si="1"/>
        <v>54</v>
      </c>
    </row>
    <row r="26" spans="2:15" s="27" customFormat="1" ht="15.75" customHeight="1" x14ac:dyDescent="0.25">
      <c r="B26" s="28">
        <f t="shared" si="0"/>
        <v>18</v>
      </c>
      <c r="C26" s="36" t="s">
        <v>127</v>
      </c>
      <c r="D26" s="29" t="s">
        <v>98</v>
      </c>
      <c r="E26" s="29"/>
      <c r="F26" s="29"/>
      <c r="G26" s="29"/>
      <c r="H26" s="29"/>
      <c r="I26" s="29"/>
      <c r="J26" s="40">
        <v>70</v>
      </c>
      <c r="K26" s="27">
        <v>100</v>
      </c>
      <c r="L26" s="41">
        <v>100</v>
      </c>
      <c r="M26" s="30">
        <v>0</v>
      </c>
      <c r="N26" s="30">
        <v>0</v>
      </c>
      <c r="O26" s="26">
        <f t="shared" si="1"/>
        <v>54</v>
      </c>
    </row>
    <row r="27" spans="2:15" s="27" customFormat="1" ht="15.75" customHeight="1" x14ac:dyDescent="0.25">
      <c r="B27" s="28">
        <f t="shared" si="0"/>
        <v>19</v>
      </c>
      <c r="C27" s="36" t="s">
        <v>128</v>
      </c>
      <c r="D27" s="29" t="s">
        <v>99</v>
      </c>
      <c r="E27" s="29"/>
      <c r="F27" s="29"/>
      <c r="G27" s="29"/>
      <c r="H27" s="29"/>
      <c r="I27" s="29"/>
      <c r="J27" s="40">
        <v>100</v>
      </c>
      <c r="K27" s="27">
        <v>100</v>
      </c>
      <c r="L27" s="41">
        <v>70</v>
      </c>
      <c r="M27" s="30">
        <v>0</v>
      </c>
      <c r="N27" s="30">
        <v>0</v>
      </c>
      <c r="O27" s="26">
        <f t="shared" si="1"/>
        <v>54</v>
      </c>
    </row>
    <row r="28" spans="2:15" s="27" customFormat="1" ht="15.75" customHeight="1" x14ac:dyDescent="0.25">
      <c r="B28" s="28">
        <f t="shared" si="0"/>
        <v>20</v>
      </c>
      <c r="C28" s="36" t="s">
        <v>129</v>
      </c>
      <c r="D28" s="29" t="s">
        <v>100</v>
      </c>
      <c r="E28" s="29"/>
      <c r="F28" s="29"/>
      <c r="G28" s="29"/>
      <c r="H28" s="29"/>
      <c r="I28" s="29"/>
      <c r="J28" s="40">
        <v>0</v>
      </c>
      <c r="K28" s="27">
        <v>70</v>
      </c>
      <c r="L28" s="41">
        <v>70</v>
      </c>
      <c r="M28" s="30">
        <v>0</v>
      </c>
      <c r="N28" s="30">
        <v>0</v>
      </c>
      <c r="O28" s="26">
        <f t="shared" si="1"/>
        <v>28</v>
      </c>
    </row>
    <row r="29" spans="2:15" s="27" customFormat="1" ht="15.75" customHeight="1" x14ac:dyDescent="0.25">
      <c r="B29" s="28">
        <f t="shared" si="0"/>
        <v>21</v>
      </c>
      <c r="C29" s="36" t="s">
        <v>130</v>
      </c>
      <c r="D29" s="29" t="s">
        <v>101</v>
      </c>
      <c r="E29" s="29"/>
      <c r="F29" s="29"/>
      <c r="G29" s="29"/>
      <c r="H29" s="29"/>
      <c r="I29" s="29"/>
      <c r="J29" s="40">
        <v>100</v>
      </c>
      <c r="K29" s="27">
        <v>100</v>
      </c>
      <c r="L29" s="41">
        <v>100</v>
      </c>
      <c r="M29" s="30">
        <v>0</v>
      </c>
      <c r="N29" s="30">
        <v>0</v>
      </c>
      <c r="O29" s="26">
        <f t="shared" si="1"/>
        <v>60</v>
      </c>
    </row>
    <row r="30" spans="2:15" s="27" customFormat="1" ht="15.75" customHeight="1" x14ac:dyDescent="0.25">
      <c r="B30" s="28">
        <f t="shared" si="0"/>
        <v>22</v>
      </c>
      <c r="C30" s="36" t="s">
        <v>131</v>
      </c>
      <c r="D30" s="29" t="s">
        <v>102</v>
      </c>
      <c r="E30" s="29"/>
      <c r="F30" s="29"/>
      <c r="G30" s="29"/>
      <c r="H30" s="29"/>
      <c r="I30" s="29"/>
      <c r="J30" s="40">
        <v>70</v>
      </c>
      <c r="K30" s="27">
        <v>100</v>
      </c>
      <c r="L30" s="41">
        <v>100</v>
      </c>
      <c r="M30" s="30">
        <v>0</v>
      </c>
      <c r="N30" s="30">
        <v>0</v>
      </c>
      <c r="O30" s="26">
        <f t="shared" si="1"/>
        <v>54</v>
      </c>
    </row>
    <row r="31" spans="2:15" s="27" customFormat="1" ht="15.75" customHeight="1" x14ac:dyDescent="0.25">
      <c r="B31" s="28">
        <f t="shared" si="0"/>
        <v>23</v>
      </c>
      <c r="C31" s="36" t="s">
        <v>132</v>
      </c>
      <c r="D31" s="29" t="s">
        <v>103</v>
      </c>
      <c r="E31" s="29"/>
      <c r="F31" s="29"/>
      <c r="G31" s="29"/>
      <c r="H31" s="29"/>
      <c r="I31" s="29"/>
      <c r="J31" s="40">
        <v>100</v>
      </c>
      <c r="K31" s="27">
        <v>70</v>
      </c>
      <c r="L31" s="41">
        <v>100</v>
      </c>
      <c r="M31" s="30">
        <v>0</v>
      </c>
      <c r="N31" s="30">
        <v>0</v>
      </c>
      <c r="O31" s="26">
        <f t="shared" si="1"/>
        <v>54</v>
      </c>
    </row>
    <row r="32" spans="2:15" s="27" customFormat="1" ht="15.75" customHeight="1" x14ac:dyDescent="0.25">
      <c r="B32" s="28">
        <f t="shared" si="0"/>
        <v>24</v>
      </c>
      <c r="C32" s="36" t="s">
        <v>133</v>
      </c>
      <c r="D32" s="29" t="s">
        <v>104</v>
      </c>
      <c r="E32" s="29"/>
      <c r="F32" s="29"/>
      <c r="G32" s="29"/>
      <c r="H32" s="29"/>
      <c r="I32" s="29"/>
      <c r="J32" s="40">
        <v>80</v>
      </c>
      <c r="K32" s="27">
        <v>70</v>
      </c>
      <c r="L32" s="41">
        <v>100</v>
      </c>
      <c r="M32" s="30">
        <v>0</v>
      </c>
      <c r="N32" s="30">
        <v>0</v>
      </c>
      <c r="O32" s="26">
        <f t="shared" si="1"/>
        <v>50</v>
      </c>
    </row>
    <row r="33" spans="2:15" s="27" customFormat="1" ht="15.75" customHeight="1" x14ac:dyDescent="0.25">
      <c r="B33" s="28">
        <f t="shared" si="0"/>
        <v>25</v>
      </c>
      <c r="C33" s="36" t="s">
        <v>134</v>
      </c>
      <c r="D33" s="29" t="s">
        <v>105</v>
      </c>
      <c r="E33" s="29"/>
      <c r="F33" s="29"/>
      <c r="G33" s="29"/>
      <c r="H33" s="29"/>
      <c r="I33" s="29"/>
      <c r="J33" s="40">
        <v>100</v>
      </c>
      <c r="K33" s="27">
        <v>100</v>
      </c>
      <c r="L33" s="41">
        <v>100</v>
      </c>
      <c r="M33" s="30">
        <v>0</v>
      </c>
      <c r="N33" s="30">
        <v>0</v>
      </c>
      <c r="O33" s="26">
        <f t="shared" si="1"/>
        <v>60</v>
      </c>
    </row>
    <row r="34" spans="2:15" s="27" customFormat="1" ht="15.75" customHeight="1" x14ac:dyDescent="0.25">
      <c r="B34" s="28">
        <f t="shared" si="0"/>
        <v>26</v>
      </c>
      <c r="C34" s="36" t="s">
        <v>135</v>
      </c>
      <c r="D34" s="29" t="s">
        <v>106</v>
      </c>
      <c r="E34" s="29"/>
      <c r="F34" s="29"/>
      <c r="G34" s="29"/>
      <c r="H34" s="29"/>
      <c r="I34" s="29"/>
      <c r="J34" s="40">
        <v>40</v>
      </c>
      <c r="K34" s="27">
        <v>100</v>
      </c>
      <c r="L34" s="41">
        <v>100</v>
      </c>
      <c r="M34" s="30">
        <v>0</v>
      </c>
      <c r="N34" s="30">
        <v>0</v>
      </c>
      <c r="O34" s="26">
        <f t="shared" si="1"/>
        <v>48</v>
      </c>
    </row>
    <row r="35" spans="2:15" s="27" customFormat="1" ht="15.75" customHeight="1" x14ac:dyDescent="0.25">
      <c r="B35" s="28">
        <f t="shared" si="0"/>
        <v>27</v>
      </c>
      <c r="C35" s="36" t="s">
        <v>136</v>
      </c>
      <c r="D35" s="29" t="s">
        <v>107</v>
      </c>
      <c r="E35" s="29"/>
      <c r="F35" s="29"/>
      <c r="G35" s="29"/>
      <c r="H35" s="29"/>
      <c r="I35" s="29"/>
      <c r="J35" s="40">
        <v>100</v>
      </c>
      <c r="K35" s="27">
        <v>100</v>
      </c>
      <c r="L35" s="41">
        <v>100</v>
      </c>
      <c r="M35" s="30">
        <v>0</v>
      </c>
      <c r="N35" s="30">
        <v>0</v>
      </c>
      <c r="O35" s="26">
        <f t="shared" si="1"/>
        <v>60</v>
      </c>
    </row>
    <row r="36" spans="2:15" s="27" customFormat="1" ht="15.75" customHeight="1" x14ac:dyDescent="0.25">
      <c r="B36" s="28">
        <f t="shared" si="0"/>
        <v>28</v>
      </c>
      <c r="C36" s="36" t="s">
        <v>137</v>
      </c>
      <c r="D36" s="29" t="s">
        <v>108</v>
      </c>
      <c r="E36" s="29"/>
      <c r="F36" s="29"/>
      <c r="G36" s="29"/>
      <c r="H36" s="29"/>
      <c r="I36" s="29"/>
      <c r="J36" s="40">
        <v>100</v>
      </c>
      <c r="K36" s="27">
        <v>70</v>
      </c>
      <c r="L36" s="41">
        <v>100</v>
      </c>
      <c r="M36" s="30">
        <v>0</v>
      </c>
      <c r="N36" s="30">
        <v>0</v>
      </c>
      <c r="O36" s="26">
        <f t="shared" si="1"/>
        <v>54</v>
      </c>
    </row>
    <row r="37" spans="2:15" s="27" customFormat="1" ht="15.75" customHeight="1" x14ac:dyDescent="0.25">
      <c r="B37" s="28">
        <f t="shared" si="0"/>
        <v>29</v>
      </c>
      <c r="C37" s="36" t="s">
        <v>138</v>
      </c>
      <c r="D37" s="29" t="s">
        <v>109</v>
      </c>
      <c r="E37" s="29"/>
      <c r="F37" s="29"/>
      <c r="G37" s="29"/>
      <c r="H37" s="29"/>
      <c r="I37" s="29"/>
      <c r="J37" s="40">
        <v>100</v>
      </c>
      <c r="K37" s="27">
        <v>100</v>
      </c>
      <c r="L37" s="41">
        <v>100</v>
      </c>
      <c r="M37" s="30">
        <v>0</v>
      </c>
      <c r="N37" s="30">
        <v>0</v>
      </c>
      <c r="O37" s="26">
        <f t="shared" si="1"/>
        <v>60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0"/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0"/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26">
        <f t="shared" si="1"/>
        <v>0</v>
      </c>
    </row>
    <row r="44" spans="2:15" ht="15.75" customHeight="1" x14ac:dyDescent="0.25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9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9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9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9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9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9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9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9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4"/>
      <c r="E53" s="58"/>
      <c r="F53" s="58"/>
      <c r="G53" s="58"/>
      <c r="H53" s="58"/>
      <c r="I53" s="59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50"/>
      <c r="D54" s="51"/>
      <c r="E54" s="3"/>
      <c r="H54" s="65" t="s">
        <v>16</v>
      </c>
      <c r="I54" s="66"/>
      <c r="J54" s="12">
        <f t="shared" ref="J54:N54" si="3">COUNTIF(J9:J53,"&gt;=70")</f>
        <v>27</v>
      </c>
      <c r="K54" s="12">
        <f t="shared" si="3"/>
        <v>29</v>
      </c>
      <c r="L54" s="12">
        <f t="shared" si="3"/>
        <v>29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50"/>
      <c r="D55" s="51"/>
      <c r="E55" s="2"/>
      <c r="H55" s="67" t="s">
        <v>17</v>
      </c>
      <c r="I55" s="59"/>
      <c r="J55" s="14">
        <f t="shared" ref="J55:O55" si="4">COUNTIF(J9:J53,"&lt;70")</f>
        <v>2</v>
      </c>
      <c r="K55" s="14">
        <v>0</v>
      </c>
      <c r="L55" s="14">
        <f t="shared" si="4"/>
        <v>0</v>
      </c>
      <c r="M55" s="14">
        <f t="shared" si="4"/>
        <v>29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50"/>
      <c r="D56" s="51"/>
      <c r="E56" s="51"/>
      <c r="H56" s="67" t="s">
        <v>18</v>
      </c>
      <c r="I56" s="59"/>
      <c r="J56" s="14">
        <f t="shared" ref="J56:O56" si="5">COUNT(J9:J53)</f>
        <v>29</v>
      </c>
      <c r="K56" s="14">
        <v>29</v>
      </c>
      <c r="L56" s="14">
        <f t="shared" si="5"/>
        <v>29</v>
      </c>
      <c r="M56" s="14">
        <f t="shared" si="5"/>
        <v>29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50"/>
      <c r="D57" s="51"/>
      <c r="E57" s="3"/>
      <c r="F57" s="15"/>
      <c r="H57" s="60" t="s">
        <v>19</v>
      </c>
      <c r="I57" s="59"/>
      <c r="J57" s="16">
        <f t="shared" ref="J57:O57" si="6">J54/J56</f>
        <v>0.93103448275862066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50"/>
      <c r="D58" s="51"/>
      <c r="E58" s="3"/>
      <c r="F58" s="15"/>
      <c r="H58" s="60" t="s">
        <v>20</v>
      </c>
      <c r="I58" s="59"/>
      <c r="J58" s="16">
        <f t="shared" ref="J58:O58" si="7">J55/J56</f>
        <v>6.8965517241379309E-2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50"/>
      <c r="D59" s="51"/>
      <c r="E59" s="2"/>
      <c r="F59" s="15"/>
      <c r="I59" s="76" t="s">
        <v>266</v>
      </c>
      <c r="J59" s="49"/>
      <c r="K59" s="49"/>
      <c r="L59" s="49">
        <f>(SUM(L9:L37))/29</f>
        <v>94.137931034482762</v>
      </c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9"/>
      <c r="K61" s="53"/>
      <c r="L61" s="53"/>
      <c r="M61" s="53"/>
      <c r="N61" s="53"/>
    </row>
    <row r="62" spans="2:15" ht="15.75" customHeight="1" x14ac:dyDescent="0.25">
      <c r="J62" s="68" t="s">
        <v>21</v>
      </c>
      <c r="K62" s="55"/>
      <c r="L62" s="55"/>
      <c r="M62" s="55"/>
      <c r="N62" s="55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0"/>
  <sheetViews>
    <sheetView tabSelected="1" topLeftCell="A43" zoomScale="91" zoomScaleNormal="91" workbookViewId="0">
      <selection activeCell="L60" sqref="L6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.5703125" customWidth="1"/>
    <col min="12" max="12" width="5.7109375" customWidth="1"/>
    <col min="13" max="13" width="6.4257812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 x14ac:dyDescent="0.25">
      <c r="B2" s="7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1"/>
      <c r="Q2" s="1"/>
    </row>
    <row r="3" spans="2:17" x14ac:dyDescent="0.25">
      <c r="C3" s="72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3"/>
      <c r="Q3" s="3"/>
    </row>
    <row r="4" spans="2:17" x14ac:dyDescent="0.25">
      <c r="C4" t="s">
        <v>2</v>
      </c>
      <c r="D4" s="75" t="s">
        <v>23</v>
      </c>
      <c r="E4" s="53"/>
      <c r="F4" s="53"/>
      <c r="G4" s="53"/>
      <c r="I4" t="s">
        <v>3</v>
      </c>
      <c r="J4" s="74" t="s">
        <v>30</v>
      </c>
      <c r="K4" s="53"/>
      <c r="M4" t="s">
        <v>4</v>
      </c>
      <c r="N4" s="4">
        <v>45232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52" t="s">
        <v>27</v>
      </c>
      <c r="E6" s="53"/>
      <c r="F6" s="53"/>
      <c r="G6" s="53"/>
      <c r="I6" s="50" t="s">
        <v>6</v>
      </c>
      <c r="J6" s="51"/>
      <c r="K6" s="71" t="s">
        <v>22</v>
      </c>
      <c r="L6" s="53"/>
      <c r="M6" s="53"/>
      <c r="N6" s="53"/>
      <c r="O6" s="32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4" t="s">
        <v>9</v>
      </c>
      <c r="E8" s="55"/>
      <c r="F8" s="55"/>
      <c r="G8" s="55"/>
      <c r="H8" s="55"/>
      <c r="I8" s="56"/>
      <c r="J8" s="7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x14ac:dyDescent="0.25">
      <c r="B9" s="24">
        <v>1</v>
      </c>
      <c r="C9" s="38" t="s">
        <v>139</v>
      </c>
      <c r="D9" s="21" t="s">
        <v>171</v>
      </c>
      <c r="E9" s="22"/>
      <c r="F9" s="22"/>
      <c r="G9" s="22"/>
      <c r="H9" s="22"/>
      <c r="I9" s="23"/>
      <c r="J9" s="43">
        <v>100</v>
      </c>
      <c r="K9" s="27">
        <v>85</v>
      </c>
      <c r="L9" s="41">
        <v>70</v>
      </c>
      <c r="M9" s="25">
        <v>0</v>
      </c>
      <c r="N9" s="25">
        <v>0</v>
      </c>
      <c r="O9" s="25">
        <v>0</v>
      </c>
      <c r="P9" s="26">
        <f>SUM(J9:N9)/5</f>
        <v>51</v>
      </c>
    </row>
    <row r="10" spans="2:17" s="27" customFormat="1" x14ac:dyDescent="0.25">
      <c r="B10" s="28">
        <f t="shared" ref="B10:B53" si="0">B9+1</f>
        <v>2</v>
      </c>
      <c r="C10" s="38" t="s">
        <v>140</v>
      </c>
      <c r="D10" s="29" t="s">
        <v>172</v>
      </c>
      <c r="E10" s="29"/>
      <c r="F10" s="29"/>
      <c r="G10" s="29"/>
      <c r="H10" s="29"/>
      <c r="I10" s="29"/>
      <c r="J10" s="43">
        <v>100</v>
      </c>
      <c r="K10" s="27">
        <v>100</v>
      </c>
      <c r="L10" s="42">
        <v>100</v>
      </c>
      <c r="M10" s="30">
        <v>0</v>
      </c>
      <c r="N10" s="30">
        <v>0</v>
      </c>
      <c r="O10" s="30">
        <v>0</v>
      </c>
      <c r="P10" s="26">
        <f t="shared" ref="P10:P43" si="1">SUM(J10:N10)/5</f>
        <v>60</v>
      </c>
    </row>
    <row r="11" spans="2:17" s="27" customFormat="1" x14ac:dyDescent="0.25">
      <c r="B11" s="28">
        <f t="shared" si="0"/>
        <v>3</v>
      </c>
      <c r="C11" s="38" t="s">
        <v>141</v>
      </c>
      <c r="D11" s="29" t="s">
        <v>173</v>
      </c>
      <c r="E11" s="29"/>
      <c r="F11" s="29"/>
      <c r="G11" s="29"/>
      <c r="H11" s="29"/>
      <c r="I11" s="29"/>
      <c r="J11" s="43">
        <v>30</v>
      </c>
      <c r="K11" s="27">
        <v>70</v>
      </c>
      <c r="L11" s="42">
        <v>70</v>
      </c>
      <c r="M11" s="30">
        <v>0</v>
      </c>
      <c r="N11" s="30">
        <v>0</v>
      </c>
      <c r="O11" s="30">
        <v>0</v>
      </c>
      <c r="P11" s="26">
        <f t="shared" si="1"/>
        <v>34</v>
      </c>
    </row>
    <row r="12" spans="2:17" s="27" customFormat="1" x14ac:dyDescent="0.25">
      <c r="B12" s="28">
        <f t="shared" si="0"/>
        <v>4</v>
      </c>
      <c r="C12" s="38" t="s">
        <v>142</v>
      </c>
      <c r="D12" s="29" t="s">
        <v>174</v>
      </c>
      <c r="E12" s="29"/>
      <c r="F12" s="29"/>
      <c r="G12" s="29"/>
      <c r="H12" s="29"/>
      <c r="I12" s="29"/>
      <c r="J12" s="43">
        <v>100</v>
      </c>
      <c r="K12" s="27">
        <v>100</v>
      </c>
      <c r="L12" s="42">
        <v>100</v>
      </c>
      <c r="M12" s="30">
        <v>0</v>
      </c>
      <c r="N12" s="30">
        <v>0</v>
      </c>
      <c r="O12" s="30">
        <v>0</v>
      </c>
      <c r="P12" s="26">
        <f t="shared" si="1"/>
        <v>60</v>
      </c>
    </row>
    <row r="13" spans="2:17" s="27" customFormat="1" x14ac:dyDescent="0.25">
      <c r="B13" s="28">
        <f t="shared" si="0"/>
        <v>5</v>
      </c>
      <c r="C13" s="38" t="s">
        <v>143</v>
      </c>
      <c r="D13" s="29" t="s">
        <v>175</v>
      </c>
      <c r="E13" s="29"/>
      <c r="F13" s="29"/>
      <c r="G13" s="29"/>
      <c r="H13" s="29"/>
      <c r="I13" s="29"/>
      <c r="J13" s="43">
        <v>40</v>
      </c>
      <c r="K13" s="27">
        <v>85</v>
      </c>
      <c r="L13" s="42">
        <v>80</v>
      </c>
      <c r="M13" s="30">
        <v>0</v>
      </c>
      <c r="N13" s="30">
        <v>0</v>
      </c>
      <c r="O13" s="30">
        <v>0</v>
      </c>
      <c r="P13" s="26">
        <f t="shared" si="1"/>
        <v>41</v>
      </c>
    </row>
    <row r="14" spans="2:17" s="27" customFormat="1" x14ac:dyDescent="0.25">
      <c r="B14" s="28">
        <f t="shared" si="0"/>
        <v>6</v>
      </c>
      <c r="C14" s="38" t="s">
        <v>144</v>
      </c>
      <c r="D14" s="29" t="s">
        <v>176</v>
      </c>
      <c r="E14" s="29"/>
      <c r="F14" s="29"/>
      <c r="G14" s="29"/>
      <c r="H14" s="29"/>
      <c r="I14" s="29"/>
      <c r="J14" s="43">
        <v>100</v>
      </c>
      <c r="K14" s="27">
        <v>100</v>
      </c>
      <c r="L14" s="42">
        <v>100</v>
      </c>
      <c r="M14" s="30">
        <v>0</v>
      </c>
      <c r="N14" s="30">
        <v>0</v>
      </c>
      <c r="O14" s="30">
        <v>0</v>
      </c>
      <c r="P14" s="26">
        <f t="shared" si="1"/>
        <v>60</v>
      </c>
    </row>
    <row r="15" spans="2:17" s="27" customFormat="1" x14ac:dyDescent="0.25">
      <c r="B15" s="28">
        <f t="shared" si="0"/>
        <v>7</v>
      </c>
      <c r="C15" s="38" t="s">
        <v>145</v>
      </c>
      <c r="D15" s="29" t="s">
        <v>177</v>
      </c>
      <c r="E15" s="29"/>
      <c r="F15" s="29"/>
      <c r="G15" s="29"/>
      <c r="H15" s="29"/>
      <c r="I15" s="29"/>
      <c r="J15" s="43">
        <v>100</v>
      </c>
      <c r="K15" s="27">
        <v>100</v>
      </c>
      <c r="L15" s="42">
        <v>100</v>
      </c>
      <c r="M15" s="30">
        <v>0</v>
      </c>
      <c r="N15" s="30">
        <v>0</v>
      </c>
      <c r="O15" s="30">
        <v>0</v>
      </c>
      <c r="P15" s="26">
        <f t="shared" si="1"/>
        <v>60</v>
      </c>
    </row>
    <row r="16" spans="2:17" s="27" customFormat="1" x14ac:dyDescent="0.25">
      <c r="B16" s="28">
        <f t="shared" si="0"/>
        <v>8</v>
      </c>
      <c r="C16" s="38" t="s">
        <v>146</v>
      </c>
      <c r="D16" s="29" t="s">
        <v>178</v>
      </c>
      <c r="E16" s="29"/>
      <c r="F16" s="29"/>
      <c r="G16" s="29"/>
      <c r="H16" s="29"/>
      <c r="I16" s="29"/>
      <c r="J16" s="43">
        <v>100</v>
      </c>
      <c r="K16" s="27">
        <v>100</v>
      </c>
      <c r="L16" s="42">
        <v>100</v>
      </c>
      <c r="M16" s="30">
        <v>0</v>
      </c>
      <c r="N16" s="30">
        <v>0</v>
      </c>
      <c r="O16" s="30">
        <v>0</v>
      </c>
      <c r="P16" s="26">
        <f t="shared" si="1"/>
        <v>60</v>
      </c>
    </row>
    <row r="17" spans="2:16" s="27" customFormat="1" x14ac:dyDescent="0.25">
      <c r="B17" s="28">
        <f t="shared" si="0"/>
        <v>9</v>
      </c>
      <c r="C17" s="38" t="s">
        <v>147</v>
      </c>
      <c r="D17" s="29" t="s">
        <v>179</v>
      </c>
      <c r="E17" s="29"/>
      <c r="F17" s="29"/>
      <c r="G17" s="29"/>
      <c r="H17" s="29"/>
      <c r="I17" s="29"/>
      <c r="J17" s="43">
        <v>70</v>
      </c>
      <c r="K17" s="27">
        <v>100</v>
      </c>
      <c r="L17" s="42">
        <v>80</v>
      </c>
      <c r="M17" s="30">
        <v>0</v>
      </c>
      <c r="N17" s="30">
        <v>0</v>
      </c>
      <c r="O17" s="30">
        <v>0</v>
      </c>
      <c r="P17" s="26">
        <f t="shared" si="1"/>
        <v>50</v>
      </c>
    </row>
    <row r="18" spans="2:16" s="27" customFormat="1" x14ac:dyDescent="0.25">
      <c r="B18" s="28">
        <f t="shared" si="0"/>
        <v>10</v>
      </c>
      <c r="C18" s="38" t="s">
        <v>148</v>
      </c>
      <c r="D18" s="29" t="s">
        <v>180</v>
      </c>
      <c r="E18" s="29"/>
      <c r="F18" s="29"/>
      <c r="G18" s="29"/>
      <c r="H18" s="29"/>
      <c r="I18" s="29"/>
      <c r="J18" s="43">
        <v>100</v>
      </c>
      <c r="K18" s="27">
        <v>100</v>
      </c>
      <c r="L18" s="42">
        <v>100</v>
      </c>
      <c r="M18" s="30">
        <v>0</v>
      </c>
      <c r="N18" s="30">
        <v>0</v>
      </c>
      <c r="O18" s="30">
        <v>0</v>
      </c>
      <c r="P18" s="26">
        <f t="shared" si="1"/>
        <v>60</v>
      </c>
    </row>
    <row r="19" spans="2:16" s="27" customFormat="1" x14ac:dyDescent="0.25">
      <c r="B19" s="28">
        <f t="shared" si="0"/>
        <v>11</v>
      </c>
      <c r="C19" s="38" t="s">
        <v>149</v>
      </c>
      <c r="D19" s="29" t="s">
        <v>181</v>
      </c>
      <c r="E19" s="29"/>
      <c r="F19" s="29"/>
      <c r="G19" s="29"/>
      <c r="H19" s="29"/>
      <c r="I19" s="29"/>
      <c r="J19" s="43">
        <v>0</v>
      </c>
      <c r="K19" s="27">
        <v>70</v>
      </c>
      <c r="L19" s="42">
        <v>70</v>
      </c>
      <c r="M19" s="30">
        <v>0</v>
      </c>
      <c r="N19" s="30">
        <v>0</v>
      </c>
      <c r="O19" s="30">
        <v>0</v>
      </c>
      <c r="P19" s="26">
        <f t="shared" si="1"/>
        <v>28</v>
      </c>
    </row>
    <row r="20" spans="2:16" s="27" customFormat="1" x14ac:dyDescent="0.25">
      <c r="B20" s="28">
        <f t="shared" si="0"/>
        <v>12</v>
      </c>
      <c r="C20" s="38" t="s">
        <v>150</v>
      </c>
      <c r="D20" s="29" t="s">
        <v>182</v>
      </c>
      <c r="E20" s="29"/>
      <c r="F20" s="29"/>
      <c r="G20" s="29"/>
      <c r="H20" s="29"/>
      <c r="I20" s="29"/>
      <c r="J20" s="43">
        <v>100</v>
      </c>
      <c r="K20" s="27">
        <v>100</v>
      </c>
      <c r="L20" s="42">
        <v>100</v>
      </c>
      <c r="M20" s="30">
        <v>0</v>
      </c>
      <c r="N20" s="30">
        <v>0</v>
      </c>
      <c r="O20" s="30">
        <v>0</v>
      </c>
      <c r="P20" s="26">
        <f t="shared" si="1"/>
        <v>60</v>
      </c>
    </row>
    <row r="21" spans="2:16" s="27" customFormat="1" ht="15.75" customHeight="1" x14ac:dyDescent="0.25">
      <c r="B21" s="28">
        <f t="shared" si="0"/>
        <v>13</v>
      </c>
      <c r="C21" s="38" t="s">
        <v>151</v>
      </c>
      <c r="D21" s="29" t="s">
        <v>183</v>
      </c>
      <c r="E21" s="29"/>
      <c r="F21" s="29"/>
      <c r="G21" s="29"/>
      <c r="H21" s="29"/>
      <c r="I21" s="29"/>
      <c r="J21" s="43">
        <v>100</v>
      </c>
      <c r="K21" s="27">
        <v>100</v>
      </c>
      <c r="L21" s="42">
        <v>70</v>
      </c>
      <c r="M21" s="30">
        <v>0</v>
      </c>
      <c r="N21" s="30">
        <v>0</v>
      </c>
      <c r="O21" s="30">
        <v>0</v>
      </c>
      <c r="P21" s="26">
        <f t="shared" si="1"/>
        <v>54</v>
      </c>
    </row>
    <row r="22" spans="2:16" s="27" customFormat="1" ht="15.75" customHeight="1" x14ac:dyDescent="0.25">
      <c r="B22" s="28">
        <f t="shared" si="0"/>
        <v>14</v>
      </c>
      <c r="C22" s="38">
        <v>20028</v>
      </c>
      <c r="D22" s="29" t="s">
        <v>184</v>
      </c>
      <c r="E22" s="29"/>
      <c r="F22" s="29"/>
      <c r="G22" s="29"/>
      <c r="H22" s="29"/>
      <c r="I22" s="29"/>
      <c r="J22" s="43">
        <v>100</v>
      </c>
      <c r="K22" s="27">
        <v>100</v>
      </c>
      <c r="L22" s="42">
        <v>100</v>
      </c>
      <c r="M22" s="30">
        <v>0</v>
      </c>
      <c r="N22" s="30">
        <v>0</v>
      </c>
      <c r="O22" s="30">
        <v>0</v>
      </c>
      <c r="P22" s="26">
        <f t="shared" si="1"/>
        <v>60</v>
      </c>
    </row>
    <row r="23" spans="2:16" s="27" customFormat="1" ht="15.75" customHeight="1" x14ac:dyDescent="0.25">
      <c r="B23" s="28">
        <f t="shared" si="0"/>
        <v>15</v>
      </c>
      <c r="C23" s="38" t="s">
        <v>152</v>
      </c>
      <c r="D23" s="29" t="s">
        <v>185</v>
      </c>
      <c r="E23" s="29"/>
      <c r="F23" s="29"/>
      <c r="G23" s="29"/>
      <c r="H23" s="29"/>
      <c r="I23" s="29"/>
      <c r="J23" s="43">
        <v>100</v>
      </c>
      <c r="K23" s="27">
        <v>85</v>
      </c>
      <c r="L23" s="42">
        <v>70</v>
      </c>
      <c r="M23" s="30">
        <v>0</v>
      </c>
      <c r="N23" s="30">
        <v>0</v>
      </c>
      <c r="O23" s="30">
        <v>0</v>
      </c>
      <c r="P23" s="26">
        <f t="shared" si="1"/>
        <v>51</v>
      </c>
    </row>
    <row r="24" spans="2:16" s="27" customFormat="1" ht="15.75" customHeight="1" x14ac:dyDescent="0.25">
      <c r="B24" s="28">
        <f t="shared" si="0"/>
        <v>16</v>
      </c>
      <c r="C24" s="38" t="s">
        <v>153</v>
      </c>
      <c r="D24" s="29" t="s">
        <v>186</v>
      </c>
      <c r="E24" s="29"/>
      <c r="F24" s="29"/>
      <c r="G24" s="29"/>
      <c r="H24" s="29"/>
      <c r="I24" s="29"/>
      <c r="J24" s="43">
        <v>0</v>
      </c>
      <c r="K24" s="27">
        <v>100</v>
      </c>
      <c r="L24" s="42">
        <v>70</v>
      </c>
      <c r="M24" s="30">
        <v>0</v>
      </c>
      <c r="N24" s="30">
        <v>0</v>
      </c>
      <c r="O24" s="30">
        <v>0</v>
      </c>
      <c r="P24" s="26">
        <f t="shared" si="1"/>
        <v>34</v>
      </c>
    </row>
    <row r="25" spans="2:16" s="27" customFormat="1" ht="15.75" customHeight="1" x14ac:dyDescent="0.25">
      <c r="B25" s="28">
        <f t="shared" si="0"/>
        <v>17</v>
      </c>
      <c r="C25" s="38" t="s">
        <v>154</v>
      </c>
      <c r="D25" s="29" t="s">
        <v>187</v>
      </c>
      <c r="E25" s="29"/>
      <c r="F25" s="29"/>
      <c r="G25" s="29"/>
      <c r="H25" s="29"/>
      <c r="I25" s="29"/>
      <c r="J25" s="43">
        <v>70</v>
      </c>
      <c r="K25" s="27">
        <v>100</v>
      </c>
      <c r="L25" s="42">
        <v>70</v>
      </c>
      <c r="M25" s="30">
        <v>0</v>
      </c>
      <c r="N25" s="30">
        <v>0</v>
      </c>
      <c r="O25" s="30">
        <v>0</v>
      </c>
      <c r="P25" s="26">
        <f t="shared" si="1"/>
        <v>48</v>
      </c>
    </row>
    <row r="26" spans="2:16" s="27" customFormat="1" ht="15.75" customHeight="1" x14ac:dyDescent="0.25">
      <c r="B26" s="28">
        <f t="shared" si="0"/>
        <v>18</v>
      </c>
      <c r="C26" s="38" t="s">
        <v>155</v>
      </c>
      <c r="D26" s="29" t="s">
        <v>188</v>
      </c>
      <c r="E26" s="29"/>
      <c r="F26" s="29"/>
      <c r="G26" s="29"/>
      <c r="H26" s="29"/>
      <c r="I26" s="29"/>
      <c r="J26" s="43">
        <v>100</v>
      </c>
      <c r="K26" s="27">
        <v>100</v>
      </c>
      <c r="L26" s="42">
        <v>100</v>
      </c>
      <c r="M26" s="30">
        <v>0</v>
      </c>
      <c r="N26" s="30">
        <v>0</v>
      </c>
      <c r="O26" s="30">
        <v>0</v>
      </c>
      <c r="P26" s="26">
        <f t="shared" si="1"/>
        <v>60</v>
      </c>
    </row>
    <row r="27" spans="2:16" s="27" customFormat="1" ht="15.75" customHeight="1" x14ac:dyDescent="0.25">
      <c r="B27" s="28">
        <f t="shared" si="0"/>
        <v>19</v>
      </c>
      <c r="C27" s="38" t="s">
        <v>156</v>
      </c>
      <c r="D27" s="29" t="s">
        <v>189</v>
      </c>
      <c r="E27" s="29"/>
      <c r="F27" s="29"/>
      <c r="G27" s="29"/>
      <c r="H27" s="29"/>
      <c r="I27" s="29"/>
      <c r="J27" s="43">
        <v>100</v>
      </c>
      <c r="K27" s="27">
        <v>70</v>
      </c>
      <c r="L27" s="42">
        <v>70</v>
      </c>
      <c r="M27" s="30">
        <v>0</v>
      </c>
      <c r="N27" s="30">
        <v>0</v>
      </c>
      <c r="O27" s="30">
        <v>0</v>
      </c>
      <c r="P27" s="26">
        <f t="shared" si="1"/>
        <v>48</v>
      </c>
    </row>
    <row r="28" spans="2:16" s="27" customFormat="1" ht="15.75" customHeight="1" x14ac:dyDescent="0.25">
      <c r="B28" s="28">
        <f t="shared" si="0"/>
        <v>20</v>
      </c>
      <c r="C28" s="38" t="s">
        <v>157</v>
      </c>
      <c r="D28" s="29" t="s">
        <v>190</v>
      </c>
      <c r="E28" s="29"/>
      <c r="F28" s="29"/>
      <c r="G28" s="29"/>
      <c r="H28" s="29"/>
      <c r="I28" s="29"/>
      <c r="J28" s="43">
        <v>100</v>
      </c>
      <c r="K28" s="27">
        <v>70</v>
      </c>
      <c r="L28" s="42">
        <v>80</v>
      </c>
      <c r="M28" s="30">
        <v>0</v>
      </c>
      <c r="N28" s="30">
        <v>0</v>
      </c>
      <c r="O28" s="30">
        <v>0</v>
      </c>
      <c r="P28" s="26">
        <f t="shared" si="1"/>
        <v>50</v>
      </c>
    </row>
    <row r="29" spans="2:16" s="27" customFormat="1" ht="15.75" customHeight="1" x14ac:dyDescent="0.25">
      <c r="B29" s="28">
        <f t="shared" si="0"/>
        <v>21</v>
      </c>
      <c r="C29" s="38" t="s">
        <v>158</v>
      </c>
      <c r="D29" s="29" t="s">
        <v>191</v>
      </c>
      <c r="E29" s="29"/>
      <c r="F29" s="29"/>
      <c r="G29" s="29"/>
      <c r="H29" s="29"/>
      <c r="I29" s="29"/>
      <c r="J29" s="43">
        <v>100</v>
      </c>
      <c r="K29" s="27">
        <v>100</v>
      </c>
      <c r="L29" s="42">
        <v>80</v>
      </c>
      <c r="M29" s="30">
        <v>0</v>
      </c>
      <c r="N29" s="30">
        <v>0</v>
      </c>
      <c r="O29" s="30">
        <v>0</v>
      </c>
      <c r="P29" s="26">
        <f t="shared" si="1"/>
        <v>56</v>
      </c>
    </row>
    <row r="30" spans="2:16" s="27" customFormat="1" ht="15.75" customHeight="1" x14ac:dyDescent="0.25">
      <c r="B30" s="28">
        <f t="shared" si="0"/>
        <v>22</v>
      </c>
      <c r="C30" s="38" t="s">
        <v>159</v>
      </c>
      <c r="D30" s="29" t="s">
        <v>192</v>
      </c>
      <c r="E30" s="29"/>
      <c r="F30" s="29"/>
      <c r="G30" s="29"/>
      <c r="H30" s="29"/>
      <c r="I30" s="29"/>
      <c r="J30" s="43">
        <v>100</v>
      </c>
      <c r="K30" s="27">
        <v>85</v>
      </c>
      <c r="L30" s="42">
        <v>70</v>
      </c>
      <c r="M30" s="30">
        <v>0</v>
      </c>
      <c r="N30" s="30">
        <v>0</v>
      </c>
      <c r="O30" s="30">
        <v>0</v>
      </c>
      <c r="P30" s="26">
        <f t="shared" si="1"/>
        <v>51</v>
      </c>
    </row>
    <row r="31" spans="2:16" s="27" customFormat="1" ht="15.75" customHeight="1" x14ac:dyDescent="0.25">
      <c r="B31" s="28">
        <f t="shared" si="0"/>
        <v>23</v>
      </c>
      <c r="C31" s="38" t="s">
        <v>160</v>
      </c>
      <c r="D31" s="29" t="s">
        <v>193</v>
      </c>
      <c r="E31" s="29"/>
      <c r="F31" s="29"/>
      <c r="G31" s="29"/>
      <c r="H31" s="29"/>
      <c r="I31" s="29"/>
      <c r="J31" s="43">
        <v>0</v>
      </c>
      <c r="K31" s="27">
        <v>70</v>
      </c>
      <c r="L31" s="42">
        <v>70</v>
      </c>
      <c r="M31" s="30">
        <v>0</v>
      </c>
      <c r="N31" s="30">
        <v>0</v>
      </c>
      <c r="O31" s="30">
        <v>0</v>
      </c>
      <c r="P31" s="26">
        <f t="shared" si="1"/>
        <v>28</v>
      </c>
    </row>
    <row r="32" spans="2:16" s="27" customFormat="1" ht="15.75" customHeight="1" x14ac:dyDescent="0.25">
      <c r="B32" s="28">
        <f t="shared" si="0"/>
        <v>24</v>
      </c>
      <c r="C32" s="38" t="s">
        <v>161</v>
      </c>
      <c r="D32" s="29" t="s">
        <v>194</v>
      </c>
      <c r="E32" s="29"/>
      <c r="F32" s="29"/>
      <c r="G32" s="29"/>
      <c r="H32" s="29"/>
      <c r="I32" s="29"/>
      <c r="J32" s="43">
        <v>30</v>
      </c>
      <c r="K32" s="27">
        <v>70</v>
      </c>
      <c r="L32" s="42">
        <v>70</v>
      </c>
      <c r="M32" s="30">
        <v>0</v>
      </c>
      <c r="N32" s="30">
        <v>0</v>
      </c>
      <c r="O32" s="30">
        <v>0</v>
      </c>
      <c r="P32" s="26">
        <f t="shared" si="1"/>
        <v>34</v>
      </c>
    </row>
    <row r="33" spans="2:16" s="27" customFormat="1" ht="15.75" customHeight="1" x14ac:dyDescent="0.25">
      <c r="B33" s="28">
        <f t="shared" si="0"/>
        <v>25</v>
      </c>
      <c r="C33" s="38" t="s">
        <v>162</v>
      </c>
      <c r="D33" s="29" t="s">
        <v>195</v>
      </c>
      <c r="E33" s="29"/>
      <c r="F33" s="29"/>
      <c r="G33" s="29"/>
      <c r="H33" s="29"/>
      <c r="I33" s="29"/>
      <c r="J33" s="43">
        <v>40</v>
      </c>
      <c r="K33" s="27">
        <v>85</v>
      </c>
      <c r="L33" s="42">
        <v>80</v>
      </c>
      <c r="M33" s="30">
        <v>0</v>
      </c>
      <c r="N33" s="30">
        <v>0</v>
      </c>
      <c r="O33" s="30">
        <v>0</v>
      </c>
      <c r="P33" s="26">
        <f t="shared" si="1"/>
        <v>41</v>
      </c>
    </row>
    <row r="34" spans="2:16" s="27" customFormat="1" ht="15.75" customHeight="1" x14ac:dyDescent="0.25">
      <c r="B34" s="28">
        <f t="shared" si="0"/>
        <v>26</v>
      </c>
      <c r="C34" s="38" t="s">
        <v>163</v>
      </c>
      <c r="D34" s="29" t="s">
        <v>196</v>
      </c>
      <c r="E34" s="29"/>
      <c r="F34" s="29"/>
      <c r="G34" s="29"/>
      <c r="H34" s="29"/>
      <c r="I34" s="29"/>
      <c r="J34" s="43">
        <v>100</v>
      </c>
      <c r="K34" s="27">
        <v>100</v>
      </c>
      <c r="L34" s="42">
        <v>100</v>
      </c>
      <c r="M34" s="30">
        <v>0</v>
      </c>
      <c r="N34" s="30">
        <v>0</v>
      </c>
      <c r="O34" s="30">
        <v>0</v>
      </c>
      <c r="P34" s="26">
        <f t="shared" si="1"/>
        <v>60</v>
      </c>
    </row>
    <row r="35" spans="2:16" s="27" customFormat="1" ht="15.75" customHeight="1" x14ac:dyDescent="0.25">
      <c r="B35" s="28">
        <f t="shared" si="0"/>
        <v>27</v>
      </c>
      <c r="C35" s="38" t="s">
        <v>164</v>
      </c>
      <c r="D35" s="29" t="s">
        <v>197</v>
      </c>
      <c r="E35" s="29"/>
      <c r="F35" s="29"/>
      <c r="G35" s="29"/>
      <c r="H35" s="29"/>
      <c r="I35" s="29"/>
      <c r="J35" s="43">
        <v>100</v>
      </c>
      <c r="K35" s="27">
        <v>100</v>
      </c>
      <c r="L35" s="42">
        <v>100</v>
      </c>
      <c r="M35" s="30">
        <v>0</v>
      </c>
      <c r="N35" s="30">
        <v>0</v>
      </c>
      <c r="O35" s="30">
        <v>0</v>
      </c>
      <c r="P35" s="26">
        <f t="shared" si="1"/>
        <v>60</v>
      </c>
    </row>
    <row r="36" spans="2:16" s="27" customFormat="1" ht="15.75" customHeight="1" x14ac:dyDescent="0.25">
      <c r="B36" s="28">
        <f t="shared" si="0"/>
        <v>28</v>
      </c>
      <c r="C36" s="38" t="s">
        <v>165</v>
      </c>
      <c r="D36" s="29" t="s">
        <v>198</v>
      </c>
      <c r="E36" s="29"/>
      <c r="F36" s="29"/>
      <c r="G36" s="29"/>
      <c r="H36" s="29"/>
      <c r="I36" s="29"/>
      <c r="J36" s="43">
        <v>40</v>
      </c>
      <c r="K36" s="27">
        <v>70</v>
      </c>
      <c r="L36" s="42">
        <v>70</v>
      </c>
      <c r="M36" s="30">
        <v>0</v>
      </c>
      <c r="N36" s="30">
        <v>0</v>
      </c>
      <c r="O36" s="30">
        <v>0</v>
      </c>
      <c r="P36" s="26">
        <f t="shared" si="1"/>
        <v>36</v>
      </c>
    </row>
    <row r="37" spans="2:16" s="27" customFormat="1" ht="15.75" customHeight="1" x14ac:dyDescent="0.25">
      <c r="B37" s="28">
        <f t="shared" si="0"/>
        <v>29</v>
      </c>
      <c r="C37" s="38" t="s">
        <v>166</v>
      </c>
      <c r="D37" s="29" t="s">
        <v>199</v>
      </c>
      <c r="E37" s="29"/>
      <c r="F37" s="29"/>
      <c r="G37" s="29"/>
      <c r="H37" s="29"/>
      <c r="I37" s="29"/>
      <c r="J37" s="43">
        <v>70</v>
      </c>
      <c r="K37" s="27">
        <v>100</v>
      </c>
      <c r="L37" s="42">
        <v>100</v>
      </c>
      <c r="M37" s="30">
        <v>0</v>
      </c>
      <c r="N37" s="30">
        <v>0</v>
      </c>
      <c r="O37" s="30">
        <v>0</v>
      </c>
      <c r="P37" s="26">
        <f t="shared" si="1"/>
        <v>54</v>
      </c>
    </row>
    <row r="38" spans="2:16" s="27" customFormat="1" ht="15.75" customHeight="1" x14ac:dyDescent="0.25">
      <c r="B38" s="28">
        <f t="shared" si="0"/>
        <v>30</v>
      </c>
      <c r="C38" s="38" t="s">
        <v>167</v>
      </c>
      <c r="D38" s="29" t="s">
        <v>200</v>
      </c>
      <c r="E38" s="29"/>
      <c r="F38" s="29"/>
      <c r="G38" s="29"/>
      <c r="H38" s="29"/>
      <c r="I38" s="29"/>
      <c r="J38" s="43">
        <v>40</v>
      </c>
      <c r="K38" s="27">
        <v>70</v>
      </c>
      <c r="L38" s="42">
        <v>70</v>
      </c>
      <c r="M38" s="30">
        <v>0</v>
      </c>
      <c r="N38" s="30">
        <v>0</v>
      </c>
      <c r="O38" s="30">
        <v>0</v>
      </c>
      <c r="P38" s="26">
        <f t="shared" si="1"/>
        <v>36</v>
      </c>
    </row>
    <row r="39" spans="2:16" s="27" customFormat="1" ht="15.75" customHeight="1" x14ac:dyDescent="0.25">
      <c r="B39" s="28">
        <f t="shared" si="0"/>
        <v>31</v>
      </c>
      <c r="C39" s="38" t="s">
        <v>168</v>
      </c>
      <c r="D39" s="29" t="s">
        <v>201</v>
      </c>
      <c r="E39" s="29"/>
      <c r="F39" s="29"/>
      <c r="G39" s="29"/>
      <c r="H39" s="29"/>
      <c r="I39" s="29"/>
      <c r="J39" s="43">
        <v>100</v>
      </c>
      <c r="K39" s="27">
        <v>85</v>
      </c>
      <c r="L39" s="42">
        <v>100</v>
      </c>
      <c r="M39" s="30">
        <v>0</v>
      </c>
      <c r="N39" s="30">
        <v>0</v>
      </c>
      <c r="O39" s="30">
        <v>0</v>
      </c>
      <c r="P39" s="26">
        <f t="shared" si="1"/>
        <v>57</v>
      </c>
    </row>
    <row r="40" spans="2:16" s="27" customFormat="1" ht="15.75" customHeight="1" x14ac:dyDescent="0.25">
      <c r="B40" s="28">
        <f t="shared" si="0"/>
        <v>32</v>
      </c>
      <c r="C40" s="38" t="s">
        <v>169</v>
      </c>
      <c r="D40" s="29" t="s">
        <v>202</v>
      </c>
      <c r="E40" s="29"/>
      <c r="F40" s="29"/>
      <c r="G40" s="29"/>
      <c r="H40" s="29"/>
      <c r="I40" s="29"/>
      <c r="J40" s="43">
        <v>100</v>
      </c>
      <c r="K40" s="27">
        <v>100</v>
      </c>
      <c r="L40" s="42">
        <v>100</v>
      </c>
      <c r="M40" s="30">
        <v>0</v>
      </c>
      <c r="N40" s="30">
        <v>0</v>
      </c>
      <c r="O40" s="30">
        <v>0</v>
      </c>
      <c r="P40" s="26">
        <f t="shared" si="1"/>
        <v>60</v>
      </c>
    </row>
    <row r="41" spans="2:16" s="27" customFormat="1" ht="15.75" customHeight="1" x14ac:dyDescent="0.25">
      <c r="B41" s="28">
        <f t="shared" si="0"/>
        <v>33</v>
      </c>
      <c r="C41" s="39" t="s">
        <v>170</v>
      </c>
      <c r="D41" s="29" t="s">
        <v>203</v>
      </c>
      <c r="E41" s="29"/>
      <c r="F41" s="29"/>
      <c r="G41" s="29"/>
      <c r="H41" s="29"/>
      <c r="I41" s="29"/>
      <c r="J41" s="37">
        <v>0</v>
      </c>
      <c r="K41" s="48">
        <v>70</v>
      </c>
      <c r="L41" s="30">
        <v>70</v>
      </c>
      <c r="M41" s="30">
        <v>0</v>
      </c>
      <c r="N41" s="30">
        <v>0</v>
      </c>
      <c r="O41" s="30">
        <v>0</v>
      </c>
      <c r="P41" s="26">
        <f t="shared" si="1"/>
        <v>28</v>
      </c>
    </row>
    <row r="42" spans="2:16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/>
      <c r="O42" s="30"/>
      <c r="P42" s="26">
        <f t="shared" si="1"/>
        <v>0</v>
      </c>
    </row>
    <row r="43" spans="2:16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26">
        <f t="shared" si="1"/>
        <v>0</v>
      </c>
    </row>
    <row r="44" spans="2:16" ht="15.75" customHeight="1" x14ac:dyDescent="0.25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9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9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9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9"/>
      <c r="J48" s="7"/>
      <c r="K48" s="7"/>
      <c r="L48" s="7"/>
      <c r="M48" s="7"/>
      <c r="N48" s="7"/>
      <c r="O48" s="7"/>
      <c r="P48" s="10">
        <f t="shared" si="2"/>
        <v>0</v>
      </c>
    </row>
    <row r="49" spans="2:21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9"/>
      <c r="J49" s="7"/>
      <c r="K49" s="7"/>
      <c r="L49" s="7"/>
      <c r="M49" s="7"/>
      <c r="N49" s="7"/>
      <c r="O49" s="7"/>
      <c r="P49" s="10">
        <f t="shared" si="2"/>
        <v>0</v>
      </c>
    </row>
    <row r="50" spans="2:21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9"/>
      <c r="J50" s="7"/>
      <c r="K50" s="7"/>
      <c r="L50" s="7"/>
      <c r="M50" s="7"/>
      <c r="N50" s="7"/>
      <c r="O50" s="7"/>
      <c r="P50" s="10">
        <f t="shared" si="2"/>
        <v>0</v>
      </c>
    </row>
    <row r="51" spans="2:21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9"/>
      <c r="J51" s="7"/>
      <c r="K51" s="7"/>
      <c r="L51" s="7"/>
      <c r="M51" s="7"/>
      <c r="N51" s="7"/>
      <c r="O51" s="7"/>
      <c r="P51" s="10">
        <f t="shared" si="2"/>
        <v>0</v>
      </c>
    </row>
    <row r="52" spans="2:21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9"/>
      <c r="J52" s="7"/>
      <c r="K52" s="7"/>
      <c r="L52" s="7"/>
      <c r="M52" s="7"/>
      <c r="N52" s="7"/>
      <c r="O52" s="7"/>
      <c r="P52" s="10">
        <f t="shared" si="2"/>
        <v>0</v>
      </c>
    </row>
    <row r="53" spans="2:21" ht="15.75" customHeight="1" x14ac:dyDescent="0.25">
      <c r="B53" s="9">
        <f t="shared" si="0"/>
        <v>45</v>
      </c>
      <c r="C53" s="6"/>
      <c r="D53" s="64"/>
      <c r="E53" s="58"/>
      <c r="F53" s="58"/>
      <c r="G53" s="58"/>
      <c r="H53" s="58"/>
      <c r="I53" s="59"/>
      <c r="J53" s="6"/>
      <c r="K53" s="6"/>
      <c r="L53" s="6"/>
      <c r="M53" s="6"/>
      <c r="N53" s="6"/>
      <c r="O53" s="6"/>
      <c r="P53" s="10">
        <f t="shared" si="2"/>
        <v>0</v>
      </c>
    </row>
    <row r="54" spans="2:21" ht="15.75" customHeight="1" x14ac:dyDescent="0.25">
      <c r="C54" s="50"/>
      <c r="D54" s="51"/>
      <c r="E54" s="3"/>
      <c r="H54" s="65" t="s">
        <v>16</v>
      </c>
      <c r="I54" s="66"/>
      <c r="J54" s="12">
        <f t="shared" ref="J54:N54" si="3">COUNTIF(J9:J53,"&gt;=70")</f>
        <v>23</v>
      </c>
      <c r="K54" s="12">
        <v>33</v>
      </c>
      <c r="L54" s="12">
        <f t="shared" si="3"/>
        <v>33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  <c r="S54" s="77"/>
      <c r="T54" s="77"/>
      <c r="U54" s="77"/>
    </row>
    <row r="55" spans="2:21" ht="15.75" customHeight="1" x14ac:dyDescent="0.25">
      <c r="C55" s="50"/>
      <c r="D55" s="51"/>
      <c r="E55" s="2"/>
      <c r="H55" s="67" t="s">
        <v>17</v>
      </c>
      <c r="I55" s="59"/>
      <c r="J55" s="14">
        <f t="shared" ref="J55:P55" si="5">COUNTIF(J9:J53,"&lt;70")</f>
        <v>10</v>
      </c>
      <c r="K55" s="14">
        <v>0</v>
      </c>
      <c r="L55" s="14">
        <f t="shared" si="5"/>
        <v>0</v>
      </c>
      <c r="M55" s="14">
        <f t="shared" si="5"/>
        <v>33</v>
      </c>
      <c r="N55" s="14">
        <f t="shared" si="5"/>
        <v>33</v>
      </c>
      <c r="O55" s="14">
        <f t="shared" ref="O55" si="6">COUNTIF(O9:O53,"&lt;70")</f>
        <v>33</v>
      </c>
      <c r="P55" s="14">
        <f t="shared" si="5"/>
        <v>45</v>
      </c>
      <c r="S55" s="77"/>
      <c r="T55" s="78"/>
      <c r="U55" s="77"/>
    </row>
    <row r="56" spans="2:21" ht="15.75" customHeight="1" x14ac:dyDescent="0.25">
      <c r="C56" s="50"/>
      <c r="D56" s="51"/>
      <c r="E56" s="51"/>
      <c r="H56" s="67" t="s">
        <v>18</v>
      </c>
      <c r="I56" s="59"/>
      <c r="J56" s="14">
        <f t="shared" ref="J56:P56" si="7">COUNT(J9:J53)</f>
        <v>33</v>
      </c>
      <c r="K56" s="14">
        <v>33</v>
      </c>
      <c r="L56" s="14">
        <f t="shared" si="7"/>
        <v>33</v>
      </c>
      <c r="M56" s="14">
        <f t="shared" si="7"/>
        <v>33</v>
      </c>
      <c r="N56" s="14">
        <f t="shared" si="7"/>
        <v>33</v>
      </c>
      <c r="O56" s="14">
        <f t="shared" ref="O56" si="8">COUNT(O9:O53)</f>
        <v>33</v>
      </c>
      <c r="P56" s="14">
        <f t="shared" si="7"/>
        <v>45</v>
      </c>
      <c r="S56" s="77"/>
      <c r="T56" s="78"/>
      <c r="U56" s="77"/>
    </row>
    <row r="57" spans="2:21" ht="15.75" customHeight="1" x14ac:dyDescent="0.25">
      <c r="C57" s="50"/>
      <c r="D57" s="51"/>
      <c r="E57" s="3"/>
      <c r="F57" s="15"/>
      <c r="H57" s="60" t="s">
        <v>19</v>
      </c>
      <c r="I57" s="59"/>
      <c r="J57" s="16">
        <f t="shared" ref="J57:P57" si="9">J54/J56</f>
        <v>0.69696969696969702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  <c r="S57" s="77"/>
      <c r="T57" s="78"/>
      <c r="U57" s="77"/>
    </row>
    <row r="58" spans="2:21" ht="15.75" customHeight="1" x14ac:dyDescent="0.25">
      <c r="C58" s="50"/>
      <c r="D58" s="51"/>
      <c r="E58" s="3"/>
      <c r="F58" s="15"/>
      <c r="H58" s="60" t="s">
        <v>20</v>
      </c>
      <c r="I58" s="59"/>
      <c r="J58" s="16">
        <f t="shared" ref="J58:P58" si="11">J55/J56</f>
        <v>0.30303030303030304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  <c r="S58" s="77"/>
      <c r="T58" s="78"/>
      <c r="U58" s="77"/>
    </row>
    <row r="59" spans="2:21" ht="15.75" customHeight="1" x14ac:dyDescent="0.25">
      <c r="C59" s="50"/>
      <c r="D59" s="51"/>
      <c r="E59" s="2"/>
      <c r="F59" s="15"/>
      <c r="I59" s="76" t="s">
        <v>266</v>
      </c>
      <c r="J59" s="49"/>
      <c r="K59" s="49"/>
      <c r="L59" s="49">
        <f>(SUM(L9:L41))/33</f>
        <v>84.242424242424249</v>
      </c>
      <c r="S59" s="77"/>
      <c r="T59" s="78"/>
      <c r="U59" s="77"/>
    </row>
    <row r="60" spans="2:21" ht="15.75" customHeight="1" x14ac:dyDescent="0.25">
      <c r="C60" s="3"/>
      <c r="D60" s="3"/>
      <c r="E60" s="2"/>
      <c r="F60" s="15"/>
      <c r="L60">
        <f>14/33</f>
        <v>0.42424242424242425</v>
      </c>
      <c r="S60" s="77"/>
      <c r="T60" s="78"/>
      <c r="U60" s="77"/>
    </row>
    <row r="61" spans="2:21" ht="15.75" customHeight="1" x14ac:dyDescent="0.25">
      <c r="J61" s="69"/>
      <c r="K61" s="53"/>
      <c r="L61" s="53"/>
      <c r="M61" s="53"/>
      <c r="N61" s="53"/>
      <c r="O61" s="32"/>
      <c r="S61" s="77"/>
      <c r="T61" s="78"/>
      <c r="U61" s="77"/>
    </row>
    <row r="62" spans="2:21" ht="15.75" customHeight="1" x14ac:dyDescent="0.25">
      <c r="J62" s="68" t="s">
        <v>21</v>
      </c>
      <c r="K62" s="55"/>
      <c r="L62" s="55"/>
      <c r="M62" s="55"/>
      <c r="N62" s="55"/>
      <c r="O62" s="32"/>
      <c r="S62" s="77"/>
      <c r="T62" s="78"/>
      <c r="U62" s="77"/>
    </row>
    <row r="63" spans="2:21" ht="15.75" customHeight="1" x14ac:dyDescent="0.25">
      <c r="S63" s="77"/>
      <c r="T63" s="78"/>
      <c r="U63" s="77"/>
    </row>
    <row r="64" spans="2:21" ht="15.75" customHeight="1" x14ac:dyDescent="0.25">
      <c r="S64" s="77"/>
      <c r="T64" s="78"/>
      <c r="U64" s="77"/>
    </row>
    <row r="65" spans="19:21" ht="15.75" customHeight="1" x14ac:dyDescent="0.25">
      <c r="S65" s="77"/>
      <c r="T65" s="78"/>
      <c r="U65" s="77"/>
    </row>
    <row r="66" spans="19:21" ht="15.75" customHeight="1" x14ac:dyDescent="0.25">
      <c r="S66" s="77"/>
      <c r="T66" s="78"/>
      <c r="U66" s="77"/>
    </row>
    <row r="67" spans="19:21" ht="15.75" customHeight="1" x14ac:dyDescent="0.25">
      <c r="S67" s="77"/>
      <c r="T67" s="78"/>
      <c r="U67" s="77"/>
    </row>
    <row r="68" spans="19:21" ht="15.75" customHeight="1" x14ac:dyDescent="0.25">
      <c r="S68" s="77"/>
      <c r="T68" s="78"/>
      <c r="U68" s="77"/>
    </row>
    <row r="69" spans="19:21" ht="15.75" customHeight="1" x14ac:dyDescent="0.25">
      <c r="S69" s="77"/>
      <c r="T69" s="78"/>
      <c r="U69" s="77"/>
    </row>
    <row r="70" spans="19:21" ht="15.75" customHeight="1" x14ac:dyDescent="0.25">
      <c r="S70" s="77"/>
      <c r="T70" s="78"/>
      <c r="U70" s="77"/>
    </row>
    <row r="71" spans="19:21" ht="15.75" customHeight="1" x14ac:dyDescent="0.25">
      <c r="S71" s="77"/>
      <c r="T71" s="78"/>
      <c r="U71" s="77"/>
    </row>
    <row r="72" spans="19:21" ht="15.75" customHeight="1" x14ac:dyDescent="0.25">
      <c r="S72" s="77"/>
      <c r="T72" s="78"/>
      <c r="U72" s="77"/>
    </row>
    <row r="73" spans="19:21" ht="15.75" customHeight="1" x14ac:dyDescent="0.25">
      <c r="S73" s="77"/>
      <c r="T73" s="78"/>
      <c r="U73" s="77"/>
    </row>
    <row r="74" spans="19:21" ht="15.75" customHeight="1" x14ac:dyDescent="0.25">
      <c r="S74" s="77"/>
      <c r="T74" s="78"/>
      <c r="U74" s="77"/>
    </row>
    <row r="75" spans="19:21" ht="15.75" customHeight="1" x14ac:dyDescent="0.25">
      <c r="S75" s="77"/>
      <c r="T75" s="78"/>
      <c r="U75" s="77"/>
    </row>
    <row r="76" spans="19:21" ht="15.75" customHeight="1" x14ac:dyDescent="0.25">
      <c r="S76" s="77"/>
      <c r="T76" s="78"/>
      <c r="U76" s="77"/>
    </row>
    <row r="77" spans="19:21" ht="15.75" customHeight="1" x14ac:dyDescent="0.25">
      <c r="S77" s="77"/>
      <c r="T77" s="78"/>
      <c r="U77" s="77"/>
    </row>
    <row r="78" spans="19:21" ht="15.75" customHeight="1" x14ac:dyDescent="0.25">
      <c r="S78" s="77"/>
      <c r="T78" s="78"/>
      <c r="U78" s="77"/>
    </row>
    <row r="79" spans="19:21" ht="15.75" customHeight="1" x14ac:dyDescent="0.25">
      <c r="S79" s="77"/>
      <c r="T79" s="78"/>
      <c r="U79" s="77"/>
    </row>
    <row r="80" spans="19:21" ht="15.75" customHeight="1" x14ac:dyDescent="0.25">
      <c r="S80" s="77"/>
      <c r="T80" s="78"/>
      <c r="U80" s="77"/>
    </row>
    <row r="81" spans="19:21" ht="15.75" customHeight="1" x14ac:dyDescent="0.25">
      <c r="S81" s="77"/>
      <c r="T81" s="78"/>
      <c r="U81" s="77"/>
    </row>
    <row r="82" spans="19:21" ht="15.75" customHeight="1" x14ac:dyDescent="0.25">
      <c r="S82" s="77"/>
      <c r="T82" s="78"/>
      <c r="U82" s="77"/>
    </row>
    <row r="83" spans="19:21" ht="15.75" customHeight="1" x14ac:dyDescent="0.25">
      <c r="S83" s="77"/>
      <c r="T83" s="78"/>
      <c r="U83" s="77"/>
    </row>
    <row r="84" spans="19:21" ht="15.75" customHeight="1" x14ac:dyDescent="0.25">
      <c r="S84" s="77"/>
      <c r="T84" s="78"/>
      <c r="U84" s="77"/>
    </row>
    <row r="85" spans="19:21" ht="15.75" customHeight="1" x14ac:dyDescent="0.25">
      <c r="S85" s="77"/>
      <c r="T85" s="78"/>
      <c r="U85" s="77"/>
    </row>
    <row r="86" spans="19:21" ht="15.75" customHeight="1" x14ac:dyDescent="0.25">
      <c r="S86" s="77"/>
      <c r="T86" s="78"/>
      <c r="U86" s="77"/>
    </row>
    <row r="87" spans="19:21" ht="15.75" customHeight="1" x14ac:dyDescent="0.25">
      <c r="S87" s="77"/>
      <c r="T87" s="78"/>
      <c r="U87" s="77"/>
    </row>
    <row r="88" spans="19:21" ht="15.75" customHeight="1" x14ac:dyDescent="0.25"/>
    <row r="89" spans="19:21" ht="15.75" customHeight="1" x14ac:dyDescent="0.25"/>
    <row r="90" spans="19:21" ht="15.75" customHeight="1" x14ac:dyDescent="0.25"/>
    <row r="91" spans="19:21" ht="15.75" customHeight="1" x14ac:dyDescent="0.25"/>
    <row r="92" spans="19:21" ht="15.75" customHeight="1" x14ac:dyDescent="0.25"/>
    <row r="93" spans="19:21" ht="15.75" customHeight="1" x14ac:dyDescent="0.25"/>
    <row r="94" spans="19:21" ht="15.75" customHeight="1" x14ac:dyDescent="0.25"/>
    <row r="95" spans="19:21" ht="15.75" customHeight="1" x14ac:dyDescent="0.25"/>
    <row r="96" spans="19:2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sortState ref="T56:T87">
    <sortCondition ref="T55"/>
  </sortState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0"/>
  <sheetViews>
    <sheetView topLeftCell="A25" zoomScale="64" zoomScaleNormal="64" workbookViewId="0">
      <selection activeCell="I59" sqref="I59:L5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" customWidth="1"/>
    <col min="12" max="12" width="12.42578125" customWidth="1"/>
    <col min="13" max="13" width="6.42578125" customWidth="1"/>
    <col min="14" max="14" width="14.140625" customWidth="1"/>
    <col min="15" max="15" width="9.5703125" customWidth="1"/>
    <col min="16" max="16" width="8.7109375" customWidth="1"/>
    <col min="17" max="17" width="5.7109375" customWidth="1"/>
  </cols>
  <sheetData>
    <row r="2" spans="2:17" ht="15.75" x14ac:dyDescent="0.25">
      <c r="B2" s="7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P2" s="1"/>
      <c r="Q2" s="1"/>
    </row>
    <row r="3" spans="2:17" x14ac:dyDescent="0.25">
      <c r="C3" s="72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3"/>
      <c r="Q3" s="3"/>
    </row>
    <row r="4" spans="2:17" x14ac:dyDescent="0.25">
      <c r="C4" t="s">
        <v>2</v>
      </c>
      <c r="D4" s="75" t="s">
        <v>23</v>
      </c>
      <c r="E4" s="53"/>
      <c r="F4" s="53"/>
      <c r="G4" s="53"/>
      <c r="I4" t="s">
        <v>3</v>
      </c>
      <c r="J4" s="74" t="s">
        <v>29</v>
      </c>
      <c r="K4" s="53"/>
      <c r="M4" t="s">
        <v>4</v>
      </c>
      <c r="N4" s="4">
        <v>45232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52" t="s">
        <v>27</v>
      </c>
      <c r="E6" s="53"/>
      <c r="F6" s="53"/>
      <c r="G6" s="53"/>
      <c r="I6" s="50" t="s">
        <v>6</v>
      </c>
      <c r="J6" s="51"/>
      <c r="K6" s="71" t="s">
        <v>22</v>
      </c>
      <c r="L6" s="53"/>
      <c r="M6" s="53"/>
      <c r="N6" s="53"/>
      <c r="O6" s="32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4" t="s">
        <v>9</v>
      </c>
      <c r="E8" s="55"/>
      <c r="F8" s="55"/>
      <c r="G8" s="55"/>
      <c r="H8" s="55"/>
      <c r="I8" s="56"/>
      <c r="J8" s="25" t="s">
        <v>10</v>
      </c>
      <c r="K8" s="25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x14ac:dyDescent="0.25">
      <c r="B9" s="24">
        <v>1</v>
      </c>
      <c r="C9" s="44" t="s">
        <v>235</v>
      </c>
      <c r="D9" s="46" t="s">
        <v>204</v>
      </c>
      <c r="E9" s="29"/>
      <c r="F9" s="29"/>
      <c r="G9" s="29"/>
      <c r="H9" s="29"/>
      <c r="I9" s="29"/>
      <c r="J9" s="29">
        <v>100</v>
      </c>
      <c r="K9" s="27">
        <v>85</v>
      </c>
      <c r="L9" s="41">
        <v>100</v>
      </c>
      <c r="M9" s="25">
        <v>0</v>
      </c>
      <c r="N9" s="25">
        <v>0</v>
      </c>
      <c r="O9" s="25">
        <v>0</v>
      </c>
      <c r="P9" s="26">
        <f>SUM(J9:N9)/5</f>
        <v>57</v>
      </c>
    </row>
    <row r="10" spans="2:17" s="27" customFormat="1" x14ac:dyDescent="0.25">
      <c r="B10" s="28">
        <f t="shared" ref="B10:B53" si="0">B9+1</f>
        <v>2</v>
      </c>
      <c r="C10" s="44" t="s">
        <v>236</v>
      </c>
      <c r="D10" s="46" t="s">
        <v>205</v>
      </c>
      <c r="E10" s="29"/>
      <c r="F10" s="29"/>
      <c r="G10" s="29"/>
      <c r="H10" s="29"/>
      <c r="I10" s="29"/>
      <c r="J10" s="29">
        <v>100</v>
      </c>
      <c r="K10" s="27">
        <v>100</v>
      </c>
      <c r="L10" s="42">
        <v>80</v>
      </c>
      <c r="M10" s="30">
        <v>0</v>
      </c>
      <c r="N10" s="30">
        <v>0</v>
      </c>
      <c r="O10" s="30">
        <v>0</v>
      </c>
      <c r="P10" s="26">
        <f t="shared" ref="P10:P43" si="1">SUM(J10:N10)/5</f>
        <v>56</v>
      </c>
    </row>
    <row r="11" spans="2:17" s="27" customFormat="1" x14ac:dyDescent="0.25">
      <c r="B11" s="28">
        <f t="shared" si="0"/>
        <v>3</v>
      </c>
      <c r="C11" s="44" t="s">
        <v>237</v>
      </c>
      <c r="D11" s="46" t="s">
        <v>206</v>
      </c>
      <c r="E11" s="29"/>
      <c r="F11" s="29"/>
      <c r="G11" s="29"/>
      <c r="H11" s="29"/>
      <c r="I11" s="29"/>
      <c r="J11" s="29">
        <v>100</v>
      </c>
      <c r="K11" s="27">
        <v>100</v>
      </c>
      <c r="L11" s="42">
        <v>100</v>
      </c>
      <c r="M11" s="30">
        <v>0</v>
      </c>
      <c r="N11" s="30">
        <v>0</v>
      </c>
      <c r="O11" s="30">
        <v>0</v>
      </c>
      <c r="P11" s="26">
        <f t="shared" si="1"/>
        <v>60</v>
      </c>
    </row>
    <row r="12" spans="2:17" s="27" customFormat="1" x14ac:dyDescent="0.25">
      <c r="B12" s="28">
        <f t="shared" si="0"/>
        <v>4</v>
      </c>
      <c r="C12" s="44" t="s">
        <v>238</v>
      </c>
      <c r="D12" s="46" t="s">
        <v>207</v>
      </c>
      <c r="E12" s="29"/>
      <c r="F12" s="29"/>
      <c r="G12" s="29"/>
      <c r="H12" s="29"/>
      <c r="I12" s="29"/>
      <c r="J12" s="29">
        <v>100</v>
      </c>
      <c r="K12" s="27">
        <v>100</v>
      </c>
      <c r="L12" s="42">
        <v>100</v>
      </c>
      <c r="M12" s="30">
        <v>0</v>
      </c>
      <c r="N12" s="30">
        <v>0</v>
      </c>
      <c r="O12" s="30">
        <v>0</v>
      </c>
      <c r="P12" s="26">
        <f t="shared" si="1"/>
        <v>60</v>
      </c>
    </row>
    <row r="13" spans="2:17" s="27" customFormat="1" x14ac:dyDescent="0.25">
      <c r="B13" s="28">
        <f t="shared" si="0"/>
        <v>5</v>
      </c>
      <c r="C13" s="44" t="s">
        <v>239</v>
      </c>
      <c r="D13" s="46" t="s">
        <v>208</v>
      </c>
      <c r="E13" s="29"/>
      <c r="F13" s="29"/>
      <c r="G13" s="29"/>
      <c r="H13" s="29"/>
      <c r="I13" s="29"/>
      <c r="J13" s="29">
        <v>100</v>
      </c>
      <c r="K13" s="27">
        <v>100</v>
      </c>
      <c r="L13" s="42">
        <v>100</v>
      </c>
      <c r="M13" s="30">
        <v>0</v>
      </c>
      <c r="N13" s="30">
        <v>0</v>
      </c>
      <c r="O13" s="30">
        <v>0</v>
      </c>
      <c r="P13" s="26">
        <f t="shared" si="1"/>
        <v>60</v>
      </c>
    </row>
    <row r="14" spans="2:17" s="27" customFormat="1" x14ac:dyDescent="0.25">
      <c r="B14" s="28">
        <f t="shared" si="0"/>
        <v>6</v>
      </c>
      <c r="C14" s="44" t="s">
        <v>240</v>
      </c>
      <c r="D14" s="46" t="s">
        <v>209</v>
      </c>
      <c r="E14" s="29"/>
      <c r="F14" s="29"/>
      <c r="G14" s="29"/>
      <c r="H14" s="29"/>
      <c r="I14" s="29"/>
      <c r="J14" s="29">
        <v>0</v>
      </c>
      <c r="K14" s="27">
        <v>70</v>
      </c>
      <c r="L14" s="42">
        <v>70</v>
      </c>
      <c r="M14" s="30">
        <v>0</v>
      </c>
      <c r="N14" s="30">
        <v>0</v>
      </c>
      <c r="O14" s="30">
        <v>0</v>
      </c>
      <c r="P14" s="26">
        <f t="shared" si="1"/>
        <v>28</v>
      </c>
    </row>
    <row r="15" spans="2:17" s="27" customFormat="1" x14ac:dyDescent="0.25">
      <c r="B15" s="28">
        <f t="shared" si="0"/>
        <v>7</v>
      </c>
      <c r="C15" s="44" t="s">
        <v>241</v>
      </c>
      <c r="D15" s="46" t="s">
        <v>210</v>
      </c>
      <c r="E15" s="29"/>
      <c r="F15" s="29"/>
      <c r="G15" s="29"/>
      <c r="H15" s="29"/>
      <c r="I15" s="29"/>
      <c r="J15" s="29">
        <v>70</v>
      </c>
      <c r="K15" s="27">
        <v>100</v>
      </c>
      <c r="L15" s="42">
        <v>70</v>
      </c>
      <c r="M15" s="30">
        <v>0</v>
      </c>
      <c r="N15" s="30">
        <v>0</v>
      </c>
      <c r="O15" s="30">
        <v>0</v>
      </c>
      <c r="P15" s="26">
        <f t="shared" si="1"/>
        <v>48</v>
      </c>
    </row>
    <row r="16" spans="2:17" s="27" customFormat="1" x14ac:dyDescent="0.25">
      <c r="B16" s="28">
        <f t="shared" si="0"/>
        <v>8</v>
      </c>
      <c r="C16" s="44" t="s">
        <v>242</v>
      </c>
      <c r="D16" s="46" t="s">
        <v>211</v>
      </c>
      <c r="E16" s="29"/>
      <c r="F16" s="29"/>
      <c r="G16" s="29"/>
      <c r="H16" s="29"/>
      <c r="I16" s="29"/>
      <c r="J16" s="29">
        <v>40</v>
      </c>
      <c r="K16" s="27">
        <v>80</v>
      </c>
      <c r="L16" s="42">
        <v>100</v>
      </c>
      <c r="M16" s="30">
        <v>0</v>
      </c>
      <c r="N16" s="30">
        <v>0</v>
      </c>
      <c r="O16" s="30">
        <v>0</v>
      </c>
      <c r="P16" s="26">
        <f t="shared" si="1"/>
        <v>44</v>
      </c>
    </row>
    <row r="17" spans="2:16" s="27" customFormat="1" x14ac:dyDescent="0.25">
      <c r="B17" s="28">
        <f t="shared" si="0"/>
        <v>9</v>
      </c>
      <c r="C17" s="44" t="s">
        <v>243</v>
      </c>
      <c r="D17" s="46" t="s">
        <v>212</v>
      </c>
      <c r="E17" s="29"/>
      <c r="F17" s="29"/>
      <c r="G17" s="29"/>
      <c r="H17" s="29"/>
      <c r="I17" s="29"/>
      <c r="J17" s="29">
        <v>100</v>
      </c>
      <c r="K17" s="27">
        <v>100</v>
      </c>
      <c r="L17" s="42">
        <v>100</v>
      </c>
      <c r="M17" s="30">
        <v>0</v>
      </c>
      <c r="N17" s="30">
        <v>0</v>
      </c>
      <c r="O17" s="30">
        <v>0</v>
      </c>
      <c r="P17" s="26">
        <f t="shared" si="1"/>
        <v>60</v>
      </c>
    </row>
    <row r="18" spans="2:16" s="27" customFormat="1" x14ac:dyDescent="0.25">
      <c r="B18" s="28">
        <f t="shared" si="0"/>
        <v>10</v>
      </c>
      <c r="C18" s="44" t="s">
        <v>244</v>
      </c>
      <c r="D18" s="46" t="s">
        <v>213</v>
      </c>
      <c r="E18" s="29"/>
      <c r="F18" s="29"/>
      <c r="G18" s="29"/>
      <c r="H18" s="29"/>
      <c r="I18" s="29"/>
      <c r="J18" s="29">
        <v>100</v>
      </c>
      <c r="K18" s="27">
        <v>100</v>
      </c>
      <c r="L18" s="42">
        <v>100</v>
      </c>
      <c r="M18" s="30">
        <v>0</v>
      </c>
      <c r="N18" s="30">
        <v>0</v>
      </c>
      <c r="O18" s="30">
        <v>0</v>
      </c>
      <c r="P18" s="26">
        <f t="shared" si="1"/>
        <v>60</v>
      </c>
    </row>
    <row r="19" spans="2:16" s="27" customFormat="1" x14ac:dyDescent="0.25">
      <c r="B19" s="28">
        <f t="shared" si="0"/>
        <v>11</v>
      </c>
      <c r="C19" s="44" t="s">
        <v>245</v>
      </c>
      <c r="D19" s="46" t="s">
        <v>214</v>
      </c>
      <c r="E19" s="29"/>
      <c r="F19" s="29"/>
      <c r="G19" s="29"/>
      <c r="H19" s="29"/>
      <c r="I19" s="29"/>
      <c r="J19" s="29">
        <v>100</v>
      </c>
      <c r="K19" s="27">
        <v>100</v>
      </c>
      <c r="L19" s="42">
        <v>100</v>
      </c>
      <c r="M19" s="30">
        <v>0</v>
      </c>
      <c r="N19" s="30">
        <v>0</v>
      </c>
      <c r="O19" s="30">
        <v>0</v>
      </c>
      <c r="P19" s="26">
        <f t="shared" si="1"/>
        <v>60</v>
      </c>
    </row>
    <row r="20" spans="2:16" s="27" customFormat="1" x14ac:dyDescent="0.25">
      <c r="B20" s="28">
        <f t="shared" si="0"/>
        <v>12</v>
      </c>
      <c r="C20" s="44" t="s">
        <v>246</v>
      </c>
      <c r="D20" s="46" t="s">
        <v>215</v>
      </c>
      <c r="E20" s="29"/>
      <c r="F20" s="29"/>
      <c r="G20" s="29"/>
      <c r="H20" s="29"/>
      <c r="I20" s="29"/>
      <c r="J20" s="29">
        <v>100</v>
      </c>
      <c r="K20" s="27">
        <v>100</v>
      </c>
      <c r="L20" s="42">
        <v>100</v>
      </c>
      <c r="M20" s="30">
        <v>0</v>
      </c>
      <c r="N20" s="30">
        <v>0</v>
      </c>
      <c r="O20" s="30">
        <v>0</v>
      </c>
      <c r="P20" s="26">
        <f t="shared" si="1"/>
        <v>60</v>
      </c>
    </row>
    <row r="21" spans="2:16" s="27" customFormat="1" ht="15.75" customHeight="1" x14ac:dyDescent="0.25">
      <c r="B21" s="28">
        <f t="shared" si="0"/>
        <v>13</v>
      </c>
      <c r="C21" s="44" t="s">
        <v>247</v>
      </c>
      <c r="D21" s="46" t="s">
        <v>216</v>
      </c>
      <c r="E21" s="29"/>
      <c r="F21" s="29"/>
      <c r="G21" s="29"/>
      <c r="H21" s="29"/>
      <c r="I21" s="29"/>
      <c r="J21" s="29">
        <v>40</v>
      </c>
      <c r="K21" s="27">
        <v>70</v>
      </c>
      <c r="L21" s="42">
        <v>70</v>
      </c>
      <c r="M21" s="30">
        <v>0</v>
      </c>
      <c r="N21" s="30">
        <v>0</v>
      </c>
      <c r="O21" s="30">
        <v>0</v>
      </c>
      <c r="P21" s="26">
        <f t="shared" si="1"/>
        <v>36</v>
      </c>
    </row>
    <row r="22" spans="2:16" s="27" customFormat="1" ht="15.75" customHeight="1" x14ac:dyDescent="0.25">
      <c r="B22" s="28">
        <f t="shared" si="0"/>
        <v>14</v>
      </c>
      <c r="C22" s="44" t="s">
        <v>248</v>
      </c>
      <c r="D22" s="46" t="s">
        <v>217</v>
      </c>
      <c r="E22" s="29"/>
      <c r="F22" s="29"/>
      <c r="G22" s="29"/>
      <c r="H22" s="29"/>
      <c r="I22" s="29"/>
      <c r="J22" s="29">
        <v>100</v>
      </c>
      <c r="K22" s="27">
        <v>100</v>
      </c>
      <c r="L22" s="42">
        <v>100</v>
      </c>
      <c r="M22" s="30">
        <v>0</v>
      </c>
      <c r="N22" s="30">
        <v>0</v>
      </c>
      <c r="O22" s="30">
        <v>0</v>
      </c>
      <c r="P22" s="26">
        <f t="shared" si="1"/>
        <v>60</v>
      </c>
    </row>
    <row r="23" spans="2:16" s="27" customFormat="1" ht="15.75" customHeight="1" x14ac:dyDescent="0.25">
      <c r="B23" s="28">
        <f t="shared" si="0"/>
        <v>15</v>
      </c>
      <c r="C23" s="44" t="s">
        <v>249</v>
      </c>
      <c r="D23" s="46" t="s">
        <v>218</v>
      </c>
      <c r="E23" s="29"/>
      <c r="F23" s="29"/>
      <c r="G23" s="29"/>
      <c r="H23" s="29"/>
      <c r="I23" s="29"/>
      <c r="J23" s="29">
        <v>0</v>
      </c>
      <c r="K23" s="27">
        <v>70</v>
      </c>
      <c r="L23" s="42">
        <v>80</v>
      </c>
      <c r="M23" s="30">
        <v>0</v>
      </c>
      <c r="N23" s="30">
        <v>0</v>
      </c>
      <c r="O23" s="30">
        <v>0</v>
      </c>
      <c r="P23" s="26">
        <f t="shared" si="1"/>
        <v>30</v>
      </c>
    </row>
    <row r="24" spans="2:16" s="27" customFormat="1" ht="15.75" customHeight="1" x14ac:dyDescent="0.25">
      <c r="B24" s="28">
        <f t="shared" si="0"/>
        <v>16</v>
      </c>
      <c r="C24" s="44" t="s">
        <v>250</v>
      </c>
      <c r="D24" s="46" t="s">
        <v>219</v>
      </c>
      <c r="E24" s="29"/>
      <c r="F24" s="29"/>
      <c r="G24" s="29"/>
      <c r="H24" s="29"/>
      <c r="I24" s="29"/>
      <c r="J24" s="29">
        <v>100</v>
      </c>
      <c r="K24" s="27">
        <v>80</v>
      </c>
      <c r="L24" s="42">
        <v>80</v>
      </c>
      <c r="M24" s="30">
        <v>0</v>
      </c>
      <c r="N24" s="30">
        <v>0</v>
      </c>
      <c r="O24" s="30">
        <v>0</v>
      </c>
      <c r="P24" s="26">
        <f t="shared" si="1"/>
        <v>52</v>
      </c>
    </row>
    <row r="25" spans="2:16" s="27" customFormat="1" ht="15.75" customHeight="1" x14ac:dyDescent="0.25">
      <c r="B25" s="28">
        <f t="shared" si="0"/>
        <v>17</v>
      </c>
      <c r="C25" s="44" t="s">
        <v>251</v>
      </c>
      <c r="D25" s="46" t="s">
        <v>220</v>
      </c>
      <c r="E25" s="29"/>
      <c r="F25" s="29"/>
      <c r="G25" s="29"/>
      <c r="H25" s="29"/>
      <c r="I25" s="29"/>
      <c r="J25" s="29">
        <v>100</v>
      </c>
      <c r="K25" s="27">
        <v>100</v>
      </c>
      <c r="L25" s="42">
        <v>100</v>
      </c>
      <c r="M25" s="30">
        <v>0</v>
      </c>
      <c r="N25" s="30">
        <v>0</v>
      </c>
      <c r="O25" s="30">
        <v>0</v>
      </c>
      <c r="P25" s="26">
        <f t="shared" si="1"/>
        <v>60</v>
      </c>
    </row>
    <row r="26" spans="2:16" s="27" customFormat="1" ht="15.75" customHeight="1" x14ac:dyDescent="0.25">
      <c r="B26" s="28">
        <f t="shared" si="0"/>
        <v>18</v>
      </c>
      <c r="C26" s="44" t="s">
        <v>252</v>
      </c>
      <c r="D26" s="46" t="s">
        <v>221</v>
      </c>
      <c r="E26" s="29"/>
      <c r="F26" s="29"/>
      <c r="G26" s="29"/>
      <c r="H26" s="29"/>
      <c r="I26" s="29"/>
      <c r="J26" s="29">
        <v>70</v>
      </c>
      <c r="K26" s="27">
        <v>100</v>
      </c>
      <c r="L26" s="42">
        <v>70</v>
      </c>
      <c r="M26" s="30">
        <v>0</v>
      </c>
      <c r="N26" s="30">
        <v>0</v>
      </c>
      <c r="O26" s="30">
        <v>0</v>
      </c>
      <c r="P26" s="26">
        <f t="shared" si="1"/>
        <v>48</v>
      </c>
    </row>
    <row r="27" spans="2:16" s="27" customFormat="1" ht="15.75" customHeight="1" x14ac:dyDescent="0.25">
      <c r="B27" s="28">
        <f t="shared" si="0"/>
        <v>19</v>
      </c>
      <c r="C27" s="44" t="s">
        <v>253</v>
      </c>
      <c r="D27" s="46" t="s">
        <v>222</v>
      </c>
      <c r="E27" s="29"/>
      <c r="F27" s="29"/>
      <c r="G27" s="29"/>
      <c r="H27" s="29"/>
      <c r="I27" s="29"/>
      <c r="J27" s="29">
        <v>70</v>
      </c>
      <c r="K27" s="27">
        <v>70</v>
      </c>
      <c r="L27" s="42">
        <v>70</v>
      </c>
      <c r="M27" s="30">
        <v>0</v>
      </c>
      <c r="N27" s="30">
        <v>0</v>
      </c>
      <c r="O27" s="30">
        <v>0</v>
      </c>
      <c r="P27" s="26">
        <f t="shared" si="1"/>
        <v>42</v>
      </c>
    </row>
    <row r="28" spans="2:16" s="27" customFormat="1" ht="15.75" customHeight="1" x14ac:dyDescent="0.25">
      <c r="B28" s="28">
        <f t="shared" si="0"/>
        <v>20</v>
      </c>
      <c r="C28" s="44" t="s">
        <v>254</v>
      </c>
      <c r="D28" s="46" t="s">
        <v>223</v>
      </c>
      <c r="E28" s="29"/>
      <c r="F28" s="29"/>
      <c r="G28" s="29"/>
      <c r="H28" s="29"/>
      <c r="I28" s="29"/>
      <c r="J28" s="29">
        <v>0</v>
      </c>
      <c r="K28" s="27">
        <v>70</v>
      </c>
      <c r="L28" s="42">
        <v>70</v>
      </c>
      <c r="M28" s="30">
        <v>0</v>
      </c>
      <c r="N28" s="30">
        <v>0</v>
      </c>
      <c r="O28" s="30">
        <v>0</v>
      </c>
      <c r="P28" s="26">
        <f t="shared" si="1"/>
        <v>28</v>
      </c>
    </row>
    <row r="29" spans="2:16" s="27" customFormat="1" ht="15.75" customHeight="1" x14ac:dyDescent="0.25">
      <c r="B29" s="28">
        <f t="shared" si="0"/>
        <v>21</v>
      </c>
      <c r="C29" s="44" t="s">
        <v>255</v>
      </c>
      <c r="D29" s="46" t="s">
        <v>224</v>
      </c>
      <c r="E29" s="29"/>
      <c r="F29" s="29"/>
      <c r="G29" s="29"/>
      <c r="H29" s="29"/>
      <c r="I29" s="29"/>
      <c r="J29" s="29">
        <v>0</v>
      </c>
      <c r="K29" s="27">
        <v>70</v>
      </c>
      <c r="L29" s="42">
        <v>80</v>
      </c>
      <c r="M29" s="30">
        <v>0</v>
      </c>
      <c r="N29" s="30">
        <v>0</v>
      </c>
      <c r="O29" s="30">
        <v>0</v>
      </c>
      <c r="P29" s="26">
        <f t="shared" si="1"/>
        <v>30</v>
      </c>
    </row>
    <row r="30" spans="2:16" s="27" customFormat="1" ht="15.75" customHeight="1" x14ac:dyDescent="0.25">
      <c r="B30" s="28">
        <f t="shared" si="0"/>
        <v>22</v>
      </c>
      <c r="C30" s="44" t="s">
        <v>256</v>
      </c>
      <c r="D30" s="46" t="s">
        <v>225</v>
      </c>
      <c r="E30" s="29"/>
      <c r="F30" s="29"/>
      <c r="G30" s="29"/>
      <c r="H30" s="29"/>
      <c r="I30" s="29"/>
      <c r="J30" s="29">
        <v>100</v>
      </c>
      <c r="K30" s="27">
        <v>100</v>
      </c>
      <c r="L30" s="42">
        <v>80</v>
      </c>
      <c r="M30" s="30">
        <v>0</v>
      </c>
      <c r="N30" s="30">
        <v>0</v>
      </c>
      <c r="O30" s="30">
        <v>0</v>
      </c>
      <c r="P30" s="26">
        <f t="shared" si="1"/>
        <v>56</v>
      </c>
    </row>
    <row r="31" spans="2:16" s="27" customFormat="1" ht="15.75" customHeight="1" x14ac:dyDescent="0.25">
      <c r="B31" s="28">
        <f t="shared" si="0"/>
        <v>23</v>
      </c>
      <c r="C31" s="44" t="s">
        <v>257</v>
      </c>
      <c r="D31" s="46" t="s">
        <v>226</v>
      </c>
      <c r="E31" s="29"/>
      <c r="F31" s="29"/>
      <c r="G31" s="29"/>
      <c r="H31" s="29"/>
      <c r="I31" s="29"/>
      <c r="J31" s="29">
        <v>40</v>
      </c>
      <c r="K31" s="27">
        <v>70</v>
      </c>
      <c r="L31" s="42">
        <v>70</v>
      </c>
      <c r="M31" s="30">
        <v>0</v>
      </c>
      <c r="N31" s="30">
        <v>0</v>
      </c>
      <c r="O31" s="30">
        <v>0</v>
      </c>
      <c r="P31" s="26">
        <f t="shared" si="1"/>
        <v>36</v>
      </c>
    </row>
    <row r="32" spans="2:16" s="27" customFormat="1" ht="15.75" customHeight="1" x14ac:dyDescent="0.25">
      <c r="B32" s="28">
        <f t="shared" si="0"/>
        <v>24</v>
      </c>
      <c r="C32" s="44" t="s">
        <v>258</v>
      </c>
      <c r="D32" s="46" t="s">
        <v>227</v>
      </c>
      <c r="E32" s="29"/>
      <c r="F32" s="29"/>
      <c r="G32" s="29"/>
      <c r="H32" s="29"/>
      <c r="I32" s="29"/>
      <c r="J32" s="29">
        <v>0</v>
      </c>
      <c r="K32" s="27">
        <v>70</v>
      </c>
      <c r="L32" s="42">
        <v>70</v>
      </c>
      <c r="M32" s="30">
        <v>0</v>
      </c>
      <c r="N32" s="30">
        <v>0</v>
      </c>
      <c r="O32" s="30">
        <v>0</v>
      </c>
      <c r="P32" s="26">
        <f t="shared" si="1"/>
        <v>28</v>
      </c>
    </row>
    <row r="33" spans="2:20" s="27" customFormat="1" ht="15.75" customHeight="1" x14ac:dyDescent="0.25">
      <c r="B33" s="28">
        <f t="shared" si="0"/>
        <v>25</v>
      </c>
      <c r="C33" s="44" t="s">
        <v>259</v>
      </c>
      <c r="D33" s="46" t="s">
        <v>228</v>
      </c>
      <c r="E33" s="29"/>
      <c r="F33" s="29"/>
      <c r="G33" s="29"/>
      <c r="H33" s="29"/>
      <c r="I33" s="29"/>
      <c r="J33" s="29">
        <v>0</v>
      </c>
      <c r="K33" s="27">
        <v>70</v>
      </c>
      <c r="L33" s="42">
        <v>70</v>
      </c>
      <c r="M33" s="30">
        <v>0</v>
      </c>
      <c r="N33" s="30">
        <v>0</v>
      </c>
      <c r="O33" s="30">
        <v>0</v>
      </c>
      <c r="P33" s="26">
        <f t="shared" si="1"/>
        <v>28</v>
      </c>
    </row>
    <row r="34" spans="2:20" s="27" customFormat="1" ht="15.75" customHeight="1" x14ac:dyDescent="0.25">
      <c r="B34" s="28">
        <f t="shared" si="0"/>
        <v>26</v>
      </c>
      <c r="C34" s="44" t="s">
        <v>260</v>
      </c>
      <c r="D34" s="46" t="s">
        <v>229</v>
      </c>
      <c r="E34" s="29"/>
      <c r="F34" s="29"/>
      <c r="G34" s="29"/>
      <c r="H34" s="29"/>
      <c r="I34" s="29"/>
      <c r="J34" s="29">
        <v>70</v>
      </c>
      <c r="K34" s="27">
        <v>100</v>
      </c>
      <c r="L34" s="42">
        <v>70</v>
      </c>
      <c r="M34" s="30">
        <v>0</v>
      </c>
      <c r="N34" s="30">
        <v>0</v>
      </c>
      <c r="O34" s="30">
        <v>0</v>
      </c>
      <c r="P34" s="26">
        <f t="shared" si="1"/>
        <v>48</v>
      </c>
    </row>
    <row r="35" spans="2:20" s="27" customFormat="1" ht="15.75" customHeight="1" x14ac:dyDescent="0.25">
      <c r="B35" s="28">
        <f t="shared" si="0"/>
        <v>27</v>
      </c>
      <c r="C35" s="44" t="s">
        <v>261</v>
      </c>
      <c r="D35" s="46" t="s">
        <v>230</v>
      </c>
      <c r="E35" s="29"/>
      <c r="F35" s="29"/>
      <c r="G35" s="29"/>
      <c r="H35" s="29"/>
      <c r="I35" s="29"/>
      <c r="J35" s="29">
        <v>100</v>
      </c>
      <c r="K35" s="27">
        <v>70</v>
      </c>
      <c r="L35" s="42">
        <v>70</v>
      </c>
      <c r="M35" s="30">
        <v>0</v>
      </c>
      <c r="N35" s="30">
        <v>0</v>
      </c>
      <c r="O35" s="30">
        <v>0</v>
      </c>
      <c r="P35" s="26">
        <f t="shared" si="1"/>
        <v>48</v>
      </c>
    </row>
    <row r="36" spans="2:20" s="27" customFormat="1" ht="15.75" customHeight="1" x14ac:dyDescent="0.25">
      <c r="B36" s="28">
        <f t="shared" si="0"/>
        <v>28</v>
      </c>
      <c r="C36" s="44" t="s">
        <v>262</v>
      </c>
      <c r="D36" s="46" t="s">
        <v>231</v>
      </c>
      <c r="E36" s="29"/>
      <c r="F36" s="29"/>
      <c r="G36" s="29"/>
      <c r="H36" s="29"/>
      <c r="I36" s="29"/>
      <c r="J36" s="29">
        <v>100</v>
      </c>
      <c r="K36" s="27">
        <v>100</v>
      </c>
      <c r="L36" s="42">
        <v>100</v>
      </c>
      <c r="M36" s="30">
        <v>0</v>
      </c>
      <c r="N36" s="30">
        <v>0</v>
      </c>
      <c r="O36" s="30">
        <v>0</v>
      </c>
      <c r="P36" s="26">
        <f t="shared" si="1"/>
        <v>60</v>
      </c>
    </row>
    <row r="37" spans="2:20" s="27" customFormat="1" ht="15.75" customHeight="1" x14ac:dyDescent="0.25">
      <c r="B37" s="28">
        <f t="shared" si="0"/>
        <v>29</v>
      </c>
      <c r="C37" s="44" t="s">
        <v>263</v>
      </c>
      <c r="D37" s="46" t="s">
        <v>232</v>
      </c>
      <c r="E37" s="29"/>
      <c r="F37" s="29"/>
      <c r="G37" s="29"/>
      <c r="H37" s="29"/>
      <c r="I37" s="29"/>
      <c r="J37" s="29">
        <v>100</v>
      </c>
      <c r="K37" s="27">
        <v>100</v>
      </c>
      <c r="L37" s="42">
        <v>100</v>
      </c>
      <c r="M37" s="30">
        <v>0</v>
      </c>
      <c r="N37" s="30">
        <v>0</v>
      </c>
      <c r="O37" s="30">
        <v>0</v>
      </c>
      <c r="P37" s="26">
        <f t="shared" si="1"/>
        <v>60</v>
      </c>
    </row>
    <row r="38" spans="2:20" s="27" customFormat="1" ht="15.75" customHeight="1" x14ac:dyDescent="0.25">
      <c r="B38" s="28">
        <f t="shared" si="0"/>
        <v>30</v>
      </c>
      <c r="C38" s="44" t="s">
        <v>264</v>
      </c>
      <c r="D38" s="46" t="s">
        <v>233</v>
      </c>
      <c r="E38" s="29"/>
      <c r="F38" s="29"/>
      <c r="G38" s="29"/>
      <c r="H38" s="29"/>
      <c r="I38" s="29"/>
      <c r="J38" s="29">
        <v>80</v>
      </c>
      <c r="K38" s="48">
        <v>100</v>
      </c>
      <c r="L38" s="42">
        <v>100</v>
      </c>
      <c r="M38" s="30">
        <v>0</v>
      </c>
      <c r="N38" s="30">
        <v>0</v>
      </c>
      <c r="O38" s="30">
        <v>0</v>
      </c>
      <c r="P38" s="26">
        <f t="shared" si="1"/>
        <v>56</v>
      </c>
    </row>
    <row r="39" spans="2:20" s="27" customFormat="1" ht="15.75" customHeight="1" x14ac:dyDescent="0.25">
      <c r="B39" s="28">
        <f t="shared" si="0"/>
        <v>31</v>
      </c>
      <c r="C39" s="44" t="s">
        <v>265</v>
      </c>
      <c r="D39" s="46" t="s">
        <v>234</v>
      </c>
      <c r="E39" s="29"/>
      <c r="F39" s="29"/>
      <c r="G39" s="29"/>
      <c r="H39" s="29"/>
      <c r="I39" s="29"/>
      <c r="J39" s="29">
        <v>80</v>
      </c>
      <c r="K39" s="48">
        <v>100</v>
      </c>
      <c r="L39" s="42">
        <v>80</v>
      </c>
      <c r="M39" s="30">
        <v>0</v>
      </c>
      <c r="N39" s="30">
        <v>0</v>
      </c>
      <c r="O39" s="30">
        <v>0</v>
      </c>
      <c r="P39" s="26">
        <f t="shared" si="1"/>
        <v>52</v>
      </c>
    </row>
    <row r="40" spans="2:20" s="27" customFormat="1" ht="15.75" customHeight="1" x14ac:dyDescent="0.25">
      <c r="B40" s="28">
        <f t="shared" si="0"/>
        <v>32</v>
      </c>
      <c r="C40" s="45"/>
      <c r="D40" s="47"/>
      <c r="E40" s="29"/>
      <c r="F40" s="29"/>
      <c r="G40" s="29"/>
      <c r="H40" s="29"/>
      <c r="I40" s="29"/>
      <c r="J40" s="29"/>
      <c r="K40" s="30"/>
      <c r="L40" s="42"/>
      <c r="M40" s="30"/>
      <c r="N40" s="30">
        <v>0</v>
      </c>
      <c r="O40" s="30">
        <v>0</v>
      </c>
      <c r="P40" s="26">
        <f t="shared" si="1"/>
        <v>0</v>
      </c>
    </row>
    <row r="41" spans="2:20" s="27" customFormat="1" ht="15.75" customHeight="1" x14ac:dyDescent="0.25">
      <c r="B41" s="28">
        <f t="shared" si="0"/>
        <v>33</v>
      </c>
      <c r="C41" s="39"/>
      <c r="D41" s="29"/>
      <c r="E41" s="29"/>
      <c r="F41" s="29"/>
      <c r="G41" s="29"/>
      <c r="H41" s="29"/>
      <c r="I41" s="29"/>
      <c r="J41" s="29"/>
      <c r="K41" s="30"/>
      <c r="L41" s="42"/>
      <c r="M41" s="30"/>
      <c r="N41" s="30">
        <v>0</v>
      </c>
      <c r="O41" s="30">
        <v>0</v>
      </c>
      <c r="P41" s="26">
        <f t="shared" si="1"/>
        <v>0</v>
      </c>
    </row>
    <row r="42" spans="2:20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0"/>
      <c r="N42" s="30">
        <v>0</v>
      </c>
      <c r="O42" s="30">
        <v>0</v>
      </c>
      <c r="P42" s="26">
        <f t="shared" si="1"/>
        <v>0</v>
      </c>
    </row>
    <row r="43" spans="2:20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0"/>
      <c r="N43" s="30">
        <v>0</v>
      </c>
      <c r="O43" s="30">
        <v>0</v>
      </c>
      <c r="P43" s="26">
        <f t="shared" si="1"/>
        <v>0</v>
      </c>
    </row>
    <row r="44" spans="2:20" ht="15.75" customHeight="1" x14ac:dyDescent="0.25">
      <c r="B44" s="18">
        <f t="shared" si="0"/>
        <v>36</v>
      </c>
      <c r="C44" s="18"/>
      <c r="D44" s="61"/>
      <c r="E44" s="62"/>
      <c r="F44" s="62"/>
      <c r="G44" s="62"/>
      <c r="H44" s="62"/>
      <c r="I44" s="63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20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9"/>
      <c r="J45" s="7"/>
      <c r="K45" s="7"/>
      <c r="L45" s="7"/>
      <c r="M45" s="7"/>
      <c r="N45" s="7"/>
      <c r="O45" s="7"/>
      <c r="P45" s="10">
        <f t="shared" si="2"/>
        <v>0</v>
      </c>
    </row>
    <row r="46" spans="2:20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9"/>
      <c r="J46" s="7"/>
      <c r="K46" s="7"/>
      <c r="L46" s="7"/>
      <c r="M46" s="7"/>
      <c r="N46" s="7"/>
      <c r="O46" s="7"/>
      <c r="P46" s="10">
        <f t="shared" si="2"/>
        <v>0</v>
      </c>
    </row>
    <row r="47" spans="2:20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9"/>
      <c r="J47" s="7"/>
      <c r="K47" s="7"/>
      <c r="L47" s="7"/>
      <c r="M47" s="7"/>
      <c r="N47" s="7"/>
      <c r="O47" s="7"/>
      <c r="P47" s="10">
        <f t="shared" si="2"/>
        <v>0</v>
      </c>
    </row>
    <row r="48" spans="2:20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9"/>
      <c r="J48" s="7"/>
      <c r="K48" s="7"/>
      <c r="L48" s="7"/>
      <c r="M48" s="7"/>
      <c r="N48" s="7"/>
      <c r="O48" s="7"/>
      <c r="P48" s="10">
        <f t="shared" si="2"/>
        <v>0</v>
      </c>
      <c r="T48" s="76"/>
    </row>
    <row r="49" spans="2:25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9"/>
      <c r="J49" s="7"/>
      <c r="K49" s="7"/>
      <c r="L49" s="7"/>
      <c r="M49" s="7"/>
      <c r="N49" s="7"/>
      <c r="O49" s="7"/>
      <c r="P49" s="10">
        <f t="shared" si="2"/>
        <v>0</v>
      </c>
    </row>
    <row r="50" spans="2:25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9"/>
      <c r="J50" s="7"/>
      <c r="K50" s="7"/>
      <c r="L50" s="7"/>
      <c r="M50" s="7"/>
      <c r="N50" s="7"/>
      <c r="O50" s="7"/>
      <c r="P50" s="10">
        <f t="shared" si="2"/>
        <v>0</v>
      </c>
      <c r="T50" s="77"/>
      <c r="U50" s="78"/>
      <c r="V50" s="77"/>
      <c r="W50" s="77"/>
      <c r="X50" s="77"/>
      <c r="Y50" s="77"/>
    </row>
    <row r="51" spans="2:25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9"/>
      <c r="J51" s="7"/>
      <c r="K51" s="7"/>
      <c r="L51" s="7"/>
      <c r="M51" s="7"/>
      <c r="N51" s="7"/>
      <c r="O51" s="7"/>
      <c r="P51" s="10">
        <f t="shared" si="2"/>
        <v>0</v>
      </c>
      <c r="T51" s="77"/>
      <c r="U51" s="78"/>
      <c r="V51" s="77"/>
      <c r="W51" s="77"/>
      <c r="X51" s="77"/>
      <c r="Y51" s="77"/>
    </row>
    <row r="52" spans="2:25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9"/>
      <c r="J52" s="7"/>
      <c r="K52" s="7"/>
      <c r="L52" s="7"/>
      <c r="M52" s="7"/>
      <c r="N52" s="7"/>
      <c r="O52" s="7"/>
      <c r="P52" s="10">
        <f t="shared" si="2"/>
        <v>0</v>
      </c>
      <c r="T52" s="77"/>
      <c r="U52" s="78"/>
      <c r="V52" s="77"/>
      <c r="W52" s="77"/>
      <c r="X52" s="77"/>
      <c r="Y52" s="77"/>
    </row>
    <row r="53" spans="2:25" ht="15.75" customHeight="1" x14ac:dyDescent="0.25">
      <c r="B53" s="9">
        <f t="shared" si="0"/>
        <v>45</v>
      </c>
      <c r="C53" s="6"/>
      <c r="D53" s="64"/>
      <c r="E53" s="58"/>
      <c r="F53" s="58"/>
      <c r="G53" s="58"/>
      <c r="H53" s="58"/>
      <c r="I53" s="59"/>
      <c r="J53" s="6"/>
      <c r="K53" s="6"/>
      <c r="L53" s="6"/>
      <c r="M53" s="6"/>
      <c r="N53" s="6"/>
      <c r="O53" s="6"/>
      <c r="P53" s="10">
        <f t="shared" si="2"/>
        <v>0</v>
      </c>
      <c r="T53" s="77"/>
      <c r="U53" s="78"/>
      <c r="V53" s="77"/>
      <c r="W53" s="77"/>
      <c r="X53" s="77"/>
      <c r="Y53" s="77"/>
    </row>
    <row r="54" spans="2:25" ht="15.75" customHeight="1" x14ac:dyDescent="0.25">
      <c r="C54" s="50"/>
      <c r="D54" s="51"/>
      <c r="E54" s="3"/>
      <c r="H54" s="65" t="s">
        <v>16</v>
      </c>
      <c r="I54" s="66"/>
      <c r="J54" s="12">
        <f t="shared" ref="J54:N54" si="3">COUNTIF(J9:J53,"&gt;=70")</f>
        <v>22</v>
      </c>
      <c r="K54" s="12">
        <f t="shared" si="3"/>
        <v>31</v>
      </c>
      <c r="L54" s="12">
        <f t="shared" si="3"/>
        <v>31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  <c r="T54" s="77"/>
      <c r="U54" s="78"/>
      <c r="V54" s="77"/>
      <c r="W54" s="77"/>
      <c r="X54" s="77"/>
      <c r="Y54" s="77"/>
    </row>
    <row r="55" spans="2:25" ht="15.75" customHeight="1" x14ac:dyDescent="0.25">
      <c r="C55" s="50"/>
      <c r="D55" s="51"/>
      <c r="E55" s="2"/>
      <c r="H55" s="67" t="s">
        <v>17</v>
      </c>
      <c r="I55" s="59"/>
      <c r="J55" s="14">
        <f t="shared" ref="J55:P55" si="5">COUNTIF(J9:J53,"&lt;70")</f>
        <v>9</v>
      </c>
      <c r="K55" s="14">
        <v>0</v>
      </c>
      <c r="L55" s="14">
        <f t="shared" si="5"/>
        <v>0</v>
      </c>
      <c r="M55" s="14">
        <f t="shared" si="5"/>
        <v>31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  <c r="T55" s="77"/>
      <c r="U55" s="78"/>
      <c r="V55" s="77"/>
      <c r="W55" s="77"/>
      <c r="X55" s="77"/>
      <c r="Y55" s="77"/>
    </row>
    <row r="56" spans="2:25" ht="15.75" customHeight="1" x14ac:dyDescent="0.25">
      <c r="C56" s="50"/>
      <c r="D56" s="51"/>
      <c r="E56" s="51"/>
      <c r="H56" s="67" t="s">
        <v>18</v>
      </c>
      <c r="I56" s="59"/>
      <c r="J56" s="14">
        <f t="shared" ref="J56:P56" si="7">COUNT(J9:J53)</f>
        <v>31</v>
      </c>
      <c r="K56" s="14">
        <v>31</v>
      </c>
      <c r="L56" s="14">
        <f t="shared" si="7"/>
        <v>31</v>
      </c>
      <c r="M56" s="14">
        <f t="shared" si="7"/>
        <v>31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  <c r="T56" s="77"/>
      <c r="U56" s="78"/>
      <c r="V56" s="77"/>
      <c r="W56" s="77"/>
      <c r="X56" s="77"/>
      <c r="Y56" s="77"/>
    </row>
    <row r="57" spans="2:25" ht="15.75" customHeight="1" x14ac:dyDescent="0.25">
      <c r="C57" s="50"/>
      <c r="D57" s="51"/>
      <c r="E57" s="3"/>
      <c r="F57" s="15"/>
      <c r="H57" s="60" t="s">
        <v>19</v>
      </c>
      <c r="I57" s="59"/>
      <c r="J57" s="16">
        <f t="shared" ref="J57:P57" si="9">J54/J56</f>
        <v>0.70967741935483875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  <c r="T57" s="77"/>
      <c r="U57" s="78"/>
      <c r="V57" s="77"/>
      <c r="W57" s="77"/>
      <c r="X57" s="77"/>
      <c r="Y57" s="77"/>
    </row>
    <row r="58" spans="2:25" ht="15.75" customHeight="1" x14ac:dyDescent="0.25">
      <c r="C58" s="50"/>
      <c r="D58" s="51"/>
      <c r="E58" s="3"/>
      <c r="F58" s="15"/>
      <c r="H58" s="60" t="s">
        <v>20</v>
      </c>
      <c r="I58" s="59"/>
      <c r="J58" s="16">
        <f t="shared" ref="J58:P58" si="11">J55/J56</f>
        <v>0.29032258064516131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  <c r="T58" s="77"/>
      <c r="U58" s="78"/>
      <c r="V58" s="77"/>
      <c r="W58" s="77"/>
      <c r="X58" s="77"/>
      <c r="Y58" s="77"/>
    </row>
    <row r="59" spans="2:25" ht="15.75" customHeight="1" x14ac:dyDescent="0.25">
      <c r="C59" s="50"/>
      <c r="D59" s="51"/>
      <c r="E59" s="2"/>
      <c r="F59" s="15"/>
      <c r="I59" s="76" t="s">
        <v>266</v>
      </c>
      <c r="L59">
        <f>(SUM(L9:L39))/31</f>
        <v>85.483870967741936</v>
      </c>
      <c r="T59" s="77"/>
      <c r="U59" s="78"/>
      <c r="V59" s="77"/>
      <c r="W59" s="77"/>
      <c r="X59" s="77"/>
      <c r="Y59" s="77"/>
    </row>
    <row r="60" spans="2:25" ht="15.75" customHeight="1" x14ac:dyDescent="0.25">
      <c r="C60" s="3"/>
      <c r="D60" s="3"/>
      <c r="E60" s="2"/>
      <c r="F60" s="15"/>
      <c r="L60">
        <f>14/31</f>
        <v>0.45161290322580644</v>
      </c>
      <c r="T60" s="77"/>
      <c r="U60" s="78"/>
      <c r="V60" s="77"/>
      <c r="W60" s="77"/>
      <c r="X60" s="77"/>
      <c r="Y60" s="77"/>
    </row>
    <row r="61" spans="2:25" ht="15.75" customHeight="1" x14ac:dyDescent="0.25">
      <c r="J61" s="69"/>
      <c r="K61" s="53"/>
      <c r="L61" s="53"/>
      <c r="M61" s="53"/>
      <c r="N61" s="53"/>
      <c r="O61" s="32"/>
      <c r="T61" s="77"/>
      <c r="U61" s="78"/>
      <c r="V61" s="77"/>
      <c r="W61" s="77"/>
      <c r="X61" s="77"/>
      <c r="Y61" s="77"/>
    </row>
    <row r="62" spans="2:25" ht="15.75" customHeight="1" x14ac:dyDescent="0.25">
      <c r="J62" s="68" t="s">
        <v>21</v>
      </c>
      <c r="K62" s="55"/>
      <c r="L62" s="55"/>
      <c r="M62" s="55"/>
      <c r="N62" s="55"/>
      <c r="O62" s="32"/>
      <c r="T62" s="77"/>
      <c r="U62" s="78"/>
      <c r="V62" s="77"/>
      <c r="W62" s="77"/>
      <c r="X62" s="77"/>
      <c r="Y62" s="77"/>
    </row>
    <row r="63" spans="2:25" ht="15.75" customHeight="1" x14ac:dyDescent="0.25">
      <c r="T63" s="77"/>
      <c r="U63" s="78"/>
      <c r="V63" s="77"/>
      <c r="W63" s="77"/>
      <c r="X63" s="77"/>
      <c r="Y63" s="77"/>
    </row>
    <row r="64" spans="2:25" ht="15.75" customHeight="1" x14ac:dyDescent="0.25">
      <c r="T64" s="77"/>
      <c r="U64" s="78"/>
      <c r="V64" s="77"/>
      <c r="W64" s="77"/>
      <c r="X64" s="77"/>
      <c r="Y64" s="77"/>
    </row>
    <row r="65" spans="20:25" ht="15.75" customHeight="1" x14ac:dyDescent="0.25">
      <c r="T65" s="77"/>
      <c r="U65" s="78"/>
      <c r="V65" s="77"/>
      <c r="W65" s="77"/>
      <c r="X65" s="77"/>
      <c r="Y65" s="77"/>
    </row>
    <row r="66" spans="20:25" ht="15.75" customHeight="1" x14ac:dyDescent="0.25">
      <c r="T66" s="77"/>
      <c r="U66" s="78"/>
      <c r="V66" s="77"/>
      <c r="W66" s="77"/>
      <c r="X66" s="77"/>
      <c r="Y66" s="77"/>
    </row>
    <row r="67" spans="20:25" ht="15.75" customHeight="1" x14ac:dyDescent="0.25">
      <c r="T67" s="77"/>
      <c r="U67" s="78"/>
      <c r="V67" s="77"/>
      <c r="W67" s="77"/>
      <c r="X67" s="77"/>
      <c r="Y67" s="77"/>
    </row>
    <row r="68" spans="20:25" ht="15.75" customHeight="1" x14ac:dyDescent="0.25">
      <c r="T68" s="77"/>
      <c r="U68" s="78"/>
      <c r="V68" s="77"/>
      <c r="W68" s="77"/>
      <c r="X68" s="77"/>
      <c r="Y68" s="77"/>
    </row>
    <row r="69" spans="20:25" ht="15.75" customHeight="1" x14ac:dyDescent="0.25">
      <c r="T69" s="77"/>
      <c r="U69" s="78"/>
      <c r="V69" s="77"/>
      <c r="W69" s="77"/>
      <c r="X69" s="77"/>
      <c r="Y69" s="77"/>
    </row>
    <row r="70" spans="20:25" ht="15.75" customHeight="1" x14ac:dyDescent="0.25">
      <c r="T70" s="77"/>
      <c r="U70" s="78"/>
      <c r="V70" s="77"/>
      <c r="W70" s="77"/>
      <c r="X70" s="77"/>
      <c r="Y70" s="77"/>
    </row>
    <row r="71" spans="20:25" ht="15.75" customHeight="1" x14ac:dyDescent="0.25">
      <c r="T71" s="77"/>
      <c r="U71" s="78"/>
      <c r="V71" s="77"/>
      <c r="W71" s="77"/>
      <c r="X71" s="77"/>
      <c r="Y71" s="77"/>
    </row>
    <row r="72" spans="20:25" ht="15.75" customHeight="1" x14ac:dyDescent="0.25">
      <c r="T72" s="77"/>
      <c r="U72" s="78"/>
      <c r="V72" s="77"/>
      <c r="W72" s="77"/>
      <c r="X72" s="77"/>
      <c r="Y72" s="77"/>
    </row>
    <row r="73" spans="20:25" ht="15.75" customHeight="1" x14ac:dyDescent="0.25">
      <c r="T73" s="77"/>
      <c r="U73" s="78"/>
      <c r="V73" s="77"/>
      <c r="W73" s="77"/>
      <c r="X73" s="77"/>
      <c r="Y73" s="77"/>
    </row>
    <row r="74" spans="20:25" ht="15.75" customHeight="1" x14ac:dyDescent="0.25">
      <c r="T74" s="77"/>
      <c r="U74" s="78"/>
      <c r="V74" s="77"/>
      <c r="W74" s="77"/>
      <c r="X74" s="77"/>
      <c r="Y74" s="77"/>
    </row>
    <row r="75" spans="20:25" ht="15.75" customHeight="1" x14ac:dyDescent="0.25">
      <c r="T75" s="77"/>
      <c r="U75" s="78"/>
      <c r="V75" s="77"/>
      <c r="W75" s="77"/>
      <c r="X75" s="77"/>
      <c r="Y75" s="77"/>
    </row>
    <row r="76" spans="20:25" ht="15.75" customHeight="1" x14ac:dyDescent="0.25">
      <c r="T76" s="77"/>
      <c r="U76" s="78"/>
      <c r="V76" s="77"/>
      <c r="W76" s="77"/>
      <c r="X76" s="77"/>
      <c r="Y76" s="77"/>
    </row>
    <row r="77" spans="20:25" ht="15.75" customHeight="1" x14ac:dyDescent="0.25">
      <c r="T77" s="77"/>
      <c r="U77" s="78"/>
      <c r="V77" s="77"/>
      <c r="W77" s="77"/>
      <c r="X77" s="77"/>
      <c r="Y77" s="77"/>
    </row>
    <row r="78" spans="20:25" ht="15.75" customHeight="1" x14ac:dyDescent="0.25">
      <c r="T78" s="77"/>
      <c r="U78" s="78"/>
      <c r="V78" s="77"/>
      <c r="W78" s="77"/>
      <c r="X78" s="77"/>
      <c r="Y78" s="77"/>
    </row>
    <row r="79" spans="20:25" ht="15.75" customHeight="1" x14ac:dyDescent="0.25">
      <c r="T79" s="77"/>
      <c r="U79" s="78"/>
      <c r="V79" s="77"/>
      <c r="W79" s="77"/>
      <c r="X79" s="77"/>
      <c r="Y79" s="77"/>
    </row>
    <row r="80" spans="20:25" ht="15.75" customHeight="1" x14ac:dyDescent="0.25">
      <c r="T80" s="77"/>
      <c r="U80" s="78"/>
      <c r="V80" s="77"/>
      <c r="W80" s="77"/>
      <c r="X80" s="77"/>
      <c r="Y80" s="77"/>
    </row>
    <row r="81" spans="20:25" ht="15.75" customHeight="1" x14ac:dyDescent="0.25">
      <c r="T81" s="77"/>
      <c r="U81" s="77"/>
      <c r="V81" s="77"/>
      <c r="W81" s="77"/>
      <c r="X81" s="77"/>
      <c r="Y81" s="77"/>
    </row>
    <row r="82" spans="20:25" ht="15.75" customHeight="1" x14ac:dyDescent="0.25">
      <c r="T82" s="77"/>
      <c r="U82" s="77"/>
      <c r="V82" s="77"/>
      <c r="W82" s="77"/>
      <c r="X82" s="77"/>
      <c r="Y82" s="77"/>
    </row>
    <row r="83" spans="20:25" ht="15.75" customHeight="1" x14ac:dyDescent="0.25"/>
    <row r="84" spans="20:25" ht="15.75" customHeight="1" x14ac:dyDescent="0.25"/>
    <row r="85" spans="20:25" ht="15.75" customHeight="1" x14ac:dyDescent="0.25"/>
    <row r="86" spans="20:25" ht="15.75" customHeight="1" x14ac:dyDescent="0.25"/>
    <row r="87" spans="20:25" ht="15.75" customHeight="1" x14ac:dyDescent="0.25"/>
    <row r="88" spans="20:25" ht="15.75" customHeight="1" x14ac:dyDescent="0.25"/>
    <row r="89" spans="20:25" ht="15.75" customHeight="1" x14ac:dyDescent="0.25"/>
    <row r="90" spans="20:25" ht="15.75" customHeight="1" x14ac:dyDescent="0.25"/>
    <row r="91" spans="20:25" ht="15.75" customHeight="1" x14ac:dyDescent="0.25"/>
    <row r="92" spans="20:25" ht="15.75" customHeight="1" x14ac:dyDescent="0.25"/>
    <row r="93" spans="20:25" ht="15.75" customHeight="1" x14ac:dyDescent="0.25"/>
    <row r="94" spans="20:25" ht="15.75" customHeight="1" x14ac:dyDescent="0.25"/>
    <row r="95" spans="20:25" ht="15.75" customHeight="1" x14ac:dyDescent="0.25"/>
    <row r="96" spans="20:2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sortState ref="U51:U80">
    <sortCondition ref="U50"/>
  </sortState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2023-11-26T22:03:16Z</dcterms:modified>
</cp:coreProperties>
</file>