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ETV\"/>
    </mc:Choice>
  </mc:AlternateContent>
  <xr:revisionPtr revIDLastSave="0" documentId="8_{F4528CA1-C4A3-438A-8F19-ED1D664D5C97}" xr6:coauthVersionLast="47" xr6:coauthVersionMax="47" xr10:uidLastSave="{00000000-0000-0000-0000-000000000000}"/>
  <bookViews>
    <workbookView xWindow="-108" yWindow="-108" windowWidth="23256" windowHeight="12456" tabRatio="500" activeTab="1" xr2:uid="{00000000-000D-0000-FFFF-FFFF00000000}"/>
  </bookViews>
  <sheets>
    <sheet name="1" sheetId="1" r:id="rId1"/>
    <sheet name="2" sheetId="6" r:id="rId2"/>
    <sheet name="3" sheetId="3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6" i="1" l="1"/>
  <c r="L17" i="1"/>
  <c r="L16" i="6"/>
  <c r="L17" i="6"/>
  <c r="L15" i="6"/>
  <c r="L14" i="6"/>
  <c r="E28" i="1"/>
  <c r="F28" i="1"/>
  <c r="E15" i="5" l="1"/>
  <c r="D15" i="5"/>
  <c r="C15" i="5"/>
  <c r="A15" i="5"/>
  <c r="E14" i="5"/>
  <c r="D14" i="5"/>
  <c r="C14" i="5"/>
  <c r="A14" i="5"/>
  <c r="L15" i="4" l="1"/>
  <c r="L14" i="4"/>
  <c r="L15" i="3" l="1"/>
  <c r="L14" i="3"/>
  <c r="B37" i="6" l="1"/>
  <c r="A35" i="6"/>
  <c r="N28" i="6"/>
  <c r="M28" i="6"/>
  <c r="K28" i="6"/>
  <c r="G28" i="6"/>
  <c r="F28" i="6"/>
  <c r="E28" i="6"/>
  <c r="I28" i="6" l="1"/>
  <c r="L28" i="6"/>
  <c r="A35" i="5" l="1"/>
  <c r="N28" i="5"/>
  <c r="M28" i="5"/>
  <c r="K28" i="5"/>
  <c r="G28" i="5"/>
  <c r="F28" i="5"/>
  <c r="E27" i="5"/>
  <c r="L27" i="5" s="1"/>
  <c r="D27" i="5"/>
  <c r="C27" i="5"/>
  <c r="A27" i="5"/>
  <c r="E26" i="5"/>
  <c r="L26" i="5" s="1"/>
  <c r="D26" i="5"/>
  <c r="C26" i="5"/>
  <c r="A26" i="5"/>
  <c r="E25" i="5"/>
  <c r="L25" i="5" s="1"/>
  <c r="D25" i="5"/>
  <c r="C25" i="5"/>
  <c r="A25" i="5"/>
  <c r="E24" i="5"/>
  <c r="L24" i="5" s="1"/>
  <c r="D24" i="5"/>
  <c r="C24" i="5"/>
  <c r="A24" i="5"/>
  <c r="E23" i="5"/>
  <c r="L23" i="5" s="1"/>
  <c r="D23" i="5"/>
  <c r="C23" i="5"/>
  <c r="A23" i="5"/>
  <c r="E22" i="5"/>
  <c r="L22" i="5" s="1"/>
  <c r="D22" i="5"/>
  <c r="C22" i="5"/>
  <c r="A22" i="5"/>
  <c r="E21" i="5"/>
  <c r="L21" i="5" s="1"/>
  <c r="D21" i="5"/>
  <c r="C21" i="5"/>
  <c r="A21" i="5"/>
  <c r="E20" i="5"/>
  <c r="L20" i="5" s="1"/>
  <c r="D20" i="5"/>
  <c r="C20" i="5"/>
  <c r="A20" i="5"/>
  <c r="E19" i="5"/>
  <c r="L19" i="5" s="1"/>
  <c r="D19" i="5"/>
  <c r="C19" i="5"/>
  <c r="A19" i="5"/>
  <c r="E18" i="5"/>
  <c r="L18" i="5" s="1"/>
  <c r="D18" i="5"/>
  <c r="C18" i="5"/>
  <c r="A18" i="5"/>
  <c r="E17" i="5"/>
  <c r="L17" i="5" s="1"/>
  <c r="D17" i="5"/>
  <c r="C17" i="5"/>
  <c r="A17" i="5"/>
  <c r="E16" i="5"/>
  <c r="L16" i="5" s="1"/>
  <c r="D16" i="5"/>
  <c r="C16" i="5"/>
  <c r="A16" i="5"/>
  <c r="L15" i="5"/>
  <c r="L14" i="5"/>
  <c r="B10" i="5"/>
  <c r="B37" i="5" s="1"/>
  <c r="A35" i="4"/>
  <c r="N28" i="4"/>
  <c r="M28" i="4"/>
  <c r="K28" i="4"/>
  <c r="G28" i="4"/>
  <c r="F28" i="4"/>
  <c r="B10" i="4"/>
  <c r="B37" i="4" s="1"/>
  <c r="A35" i="3"/>
  <c r="N28" i="3"/>
  <c r="M28" i="3"/>
  <c r="K28" i="3"/>
  <c r="G28" i="3"/>
  <c r="F28" i="3"/>
  <c r="E28" i="3"/>
  <c r="B10" i="3"/>
  <c r="B37" i="3" s="1"/>
  <c r="B37" i="1"/>
  <c r="A35" i="1"/>
  <c r="N28" i="1"/>
  <c r="M28" i="1"/>
  <c r="K28" i="1"/>
  <c r="G28" i="1"/>
  <c r="I28" i="1" s="1"/>
  <c r="L15" i="1"/>
  <c r="L14" i="1"/>
  <c r="H17" i="5" l="1"/>
  <c r="H14" i="5"/>
  <c r="H15" i="5"/>
  <c r="L28" i="1"/>
  <c r="H16" i="5"/>
  <c r="L28" i="3"/>
  <c r="H28" i="3"/>
  <c r="I28" i="3"/>
  <c r="J28" i="3" s="1"/>
  <c r="I16" i="3"/>
  <c r="I17" i="3"/>
  <c r="I18" i="3"/>
  <c r="I19" i="3"/>
  <c r="E28" i="4"/>
  <c r="L28" i="4" s="1"/>
  <c r="H18" i="5"/>
  <c r="H19" i="5"/>
  <c r="H20" i="5"/>
  <c r="H21" i="5"/>
  <c r="H22" i="5"/>
  <c r="H23" i="5"/>
  <c r="H24" i="5"/>
  <c r="H25" i="5"/>
  <c r="H26" i="5"/>
  <c r="H27" i="5"/>
  <c r="E28" i="5"/>
  <c r="I20" i="3"/>
  <c r="I21" i="3"/>
  <c r="I22" i="3"/>
  <c r="I23" i="3"/>
  <c r="I24" i="3"/>
  <c r="I25" i="3"/>
  <c r="I26" i="3"/>
  <c r="I27" i="3"/>
  <c r="I14" i="5"/>
  <c r="J14" i="5" s="1"/>
  <c r="I15" i="5"/>
  <c r="J15" i="5" s="1"/>
  <c r="I16" i="5"/>
  <c r="J16" i="5" s="1"/>
  <c r="I17" i="5"/>
  <c r="J17" i="5" s="1"/>
  <c r="I18" i="5"/>
  <c r="J18" i="5" s="1"/>
  <c r="I19" i="5"/>
  <c r="J19" i="5" s="1"/>
  <c r="I20" i="5"/>
  <c r="J20" i="5" s="1"/>
  <c r="I21" i="5"/>
  <c r="J21" i="5" s="1"/>
  <c r="I22" i="5"/>
  <c r="J22" i="5" s="1"/>
  <c r="I23" i="5"/>
  <c r="J23" i="5" s="1"/>
  <c r="I24" i="5"/>
  <c r="J24" i="5" s="1"/>
  <c r="I25" i="5"/>
  <c r="J25" i="5" s="1"/>
  <c r="I26" i="5"/>
  <c r="J26" i="5" s="1"/>
  <c r="I27" i="5"/>
  <c r="J27" i="5" s="1"/>
  <c r="H28" i="5" l="1"/>
  <c r="I28" i="5"/>
  <c r="J28" i="5" s="1"/>
  <c r="H28" i="4"/>
  <c r="I28" i="4"/>
  <c r="J28" i="4" s="1"/>
  <c r="L2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0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1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2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3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4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<sst xmlns="http://schemas.openxmlformats.org/spreadsheetml/2006/main" count="204" uniqueCount="51">
  <si>
    <t>Reporte Parcial y Final del Semestre</t>
  </si>
  <si>
    <t>INSTITUTO TECNOLÓGICO SUPERIOR DE SAN ANDRÉS TUXTLA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</si>
  <si>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</si>
  <si>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</si>
  <si>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</si>
  <si>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</si>
  <si>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</si>
  <si>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</si>
  <si>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</si>
  <si>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</si>
  <si>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</si>
  <si>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</si>
  <si>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</si>
  <si>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</si>
  <si>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</si>
  <si>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</si>
  <si>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</si>
  <si>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</si>
  <si>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</si>
  <si>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</si>
  <si>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</si>
  <si>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</si>
  <si>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</si>
  <si>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</si>
  <si>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</si>
  <si>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110A</t>
  </si>
  <si>
    <t>IINF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</si>
  <si>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</si>
  <si>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</si>
  <si>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</si>
  <si>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</si>
  <si>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</si>
  <si>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</si>
  <si>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CALCULO DIFERENCIAL</t>
  </si>
  <si>
    <t>107A</t>
  </si>
  <si>
    <t>MTI. ERICK DE JESUS TELLEZ VERA</t>
  </si>
  <si>
    <t>IGEM</t>
  </si>
  <si>
    <t>2°</t>
  </si>
  <si>
    <t>III</t>
  </si>
  <si>
    <t>QUIMICA</t>
  </si>
  <si>
    <t>JEFE DE CARRERA</t>
  </si>
  <si>
    <t>DR. TONATIUH SOSME SANCHEZ</t>
  </si>
  <si>
    <t>CIENCIAS BASICAS</t>
  </si>
  <si>
    <t>SEPTIEMBRE 23- ENERO 24</t>
  </si>
  <si>
    <t>102A</t>
  </si>
  <si>
    <t>102B</t>
  </si>
  <si>
    <t>107C</t>
  </si>
  <si>
    <t>IEM</t>
  </si>
  <si>
    <t>II</t>
  </si>
  <si>
    <t>IEME</t>
  </si>
  <si>
    <t>MC.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</si>
</sst>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b/>
      <sz val="9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3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 applyProtection="1">
      <alignment horizontal="center" vertical="center" wrapText="1"/>
    </xf>
    <xf numFmtId="9" fontId="1" fillId="0" borderId="7" xfId="1" applyFont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 applyProtection="1">
      <alignment horizontal="center" vertical="center"/>
    </xf>
    <xf numFmtId="9" fontId="1" fillId="2" borderId="10" xfId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637921</xdr:colOff>
      <xdr:row>0</xdr:row>
      <xdr:rowOff>759600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421560" y="5616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1026" name="_x0000_t20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38</xdr:row>
      <xdr:rowOff>180975</xdr:rowOff>
    </xdr:to>
    <xdr:sp macro="" textlink="">
      <xdr:nvSpPr>
        <xdr:cNvPr id="14" name="_x0000_t202" hidden="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38</xdr:row>
      <xdr:rowOff>180975</xdr:rowOff>
    </xdr:to>
    <xdr:sp macro="" textlink="">
      <xdr:nvSpPr>
        <xdr:cNvPr id="15" name="_x0000_t202" hidden="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38</xdr:row>
      <xdr:rowOff>180975</xdr:rowOff>
    </xdr:to>
    <xdr:sp macro="" textlink="">
      <xdr:nvSpPr>
        <xdr:cNvPr id="16" name="_x0000_t202" hidden="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42</xdr:row>
      <xdr:rowOff>28575</xdr:rowOff>
    </xdr:to>
    <xdr:sp macro="" textlink="">
      <xdr:nvSpPr>
        <xdr:cNvPr id="17" name="_x0000_t202" hidden="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609346</xdr:colOff>
      <xdr:row>0</xdr:row>
      <xdr:rowOff>759600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051030" y="56160"/>
          <a:ext cx="1321441" cy="7034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682559</xdr:colOff>
      <xdr:row>0</xdr:row>
      <xdr:rowOff>770760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466200" y="6732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3078" name="_x0000_t202" hidden="1">
          <a:extLst>
            <a:ext uri="{FF2B5EF4-FFF2-40B4-BE49-F238E27FC236}">
              <a16:creationId xmlns:a16="http://schemas.microsoft.com/office/drawing/2014/main" id="{00000000-0008-0000-0200-000006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3076" name="_x0000_t202" hidden="1">
          <a:extLst>
            <a:ext uri="{FF2B5EF4-FFF2-40B4-BE49-F238E27FC236}">
              <a16:creationId xmlns:a16="http://schemas.microsoft.com/office/drawing/2014/main" id="{00000000-0008-0000-0200-000004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3074" name="_x0000_t202" hidden="1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80" name="_x0000_t202" hidden="1">
          <a:extLst>
            <a:ext uri="{FF2B5EF4-FFF2-40B4-BE49-F238E27FC236}">
              <a16:creationId xmlns:a16="http://schemas.microsoft.com/office/drawing/2014/main" id="{00000000-0008-0000-0200-000008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79" name="_x0000_t202" hidden="1">
          <a:extLst>
            <a:ext uri="{FF2B5EF4-FFF2-40B4-BE49-F238E27FC236}">
              <a16:creationId xmlns:a16="http://schemas.microsoft.com/office/drawing/2014/main" id="{00000000-0008-0000-0200-000007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" name="_x0000_t202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" name="_x0000_t202" hidden="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4" name="_x0000_t202" hidden="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5" name="_x0000_t202" hidden="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6" name="_x0000_t202" hidden="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7" name="_x0000_t202" hidden="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8" name="_x0000_t202" hidden="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9" name="_x0000_t202" hidden="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0" name="_x0000_t202" hidden="1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1" name="_x0000_t202" hidden="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2" name="_x0000_t202" hidden="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3" name="_x0000_t202" hidden="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4" name="_x0000_t202" hidden="1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5" name="_x0000_t202" hidden="1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6" name="_x0000_t202" hidden="1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7" name="_x0000_t202" hidden="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8" name="_x0000_t202" hidden="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9" name="_x0000_t202" hidden="1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" name="_x0000_t202" hidden="1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1" name="_x0000_t202" hidden="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2" name="_x0000_t202" hidden="1">
          <a:extLst>
            <a:ext uri="{FF2B5EF4-FFF2-40B4-BE49-F238E27FC236}">
              <a16:creationId xmlns:a16="http://schemas.microsoft.com/office/drawing/2014/main" id="{00000000-0008-0000-0200-000000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3" name="_x0000_t202" hidden="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5" name="_x0000_t202" hidden="1">
          <a:extLst>
            <a:ext uri="{FF2B5EF4-FFF2-40B4-BE49-F238E27FC236}">
              <a16:creationId xmlns:a16="http://schemas.microsoft.com/office/drawing/2014/main" id="{00000000-0008-0000-0200-000003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7" name="_x0000_t202" hidden="1">
          <a:extLst>
            <a:ext uri="{FF2B5EF4-FFF2-40B4-BE49-F238E27FC236}">
              <a16:creationId xmlns:a16="http://schemas.microsoft.com/office/drawing/2014/main" id="{00000000-0008-0000-0200-000005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1" name="_x0000_t202" hidden="1">
          <a:extLst>
            <a:ext uri="{FF2B5EF4-FFF2-40B4-BE49-F238E27FC236}">
              <a16:creationId xmlns:a16="http://schemas.microsoft.com/office/drawing/2014/main" id="{00000000-0008-0000-0200-000009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2" name="_x0000_t202" hidden="1">
          <a:extLst>
            <a:ext uri="{FF2B5EF4-FFF2-40B4-BE49-F238E27FC236}">
              <a16:creationId xmlns:a16="http://schemas.microsoft.com/office/drawing/2014/main" id="{00000000-0008-0000-0200-00000A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3" name="_x0000_t202" hidden="1">
          <a:extLst>
            <a:ext uri="{FF2B5EF4-FFF2-40B4-BE49-F238E27FC236}">
              <a16:creationId xmlns:a16="http://schemas.microsoft.com/office/drawing/2014/main" id="{00000000-0008-0000-0200-00000B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4" name="_x0000_t202" hidden="1">
          <a:extLst>
            <a:ext uri="{FF2B5EF4-FFF2-40B4-BE49-F238E27FC236}">
              <a16:creationId xmlns:a16="http://schemas.microsoft.com/office/drawing/2014/main" id="{00000000-0008-0000-0200-00000C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5" name="_x0000_t202" hidden="1">
          <a:extLst>
            <a:ext uri="{FF2B5EF4-FFF2-40B4-BE49-F238E27FC236}">
              <a16:creationId xmlns:a16="http://schemas.microsoft.com/office/drawing/2014/main" id="{00000000-0008-0000-0200-00000D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6" name="_x0000_t202" hidden="1">
          <a:extLst>
            <a:ext uri="{FF2B5EF4-FFF2-40B4-BE49-F238E27FC236}">
              <a16:creationId xmlns:a16="http://schemas.microsoft.com/office/drawing/2014/main" id="{00000000-0008-0000-0200-00000E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7" name="_x0000_t202" hidden="1">
          <a:extLst>
            <a:ext uri="{FF2B5EF4-FFF2-40B4-BE49-F238E27FC236}">
              <a16:creationId xmlns:a16="http://schemas.microsoft.com/office/drawing/2014/main" id="{00000000-0008-0000-0200-00000F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8" name="_x0000_t202" hidden="1">
          <a:extLst>
            <a:ext uri="{FF2B5EF4-FFF2-40B4-BE49-F238E27FC236}">
              <a16:creationId xmlns:a16="http://schemas.microsoft.com/office/drawing/2014/main" id="{00000000-0008-0000-0200-000010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671400</xdr:colOff>
      <xdr:row>0</xdr:row>
      <xdr:rowOff>748440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455040" y="4500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4102" name="_x0000_t202" hidden="1">
          <a:extLst>
            <a:ext uri="{FF2B5EF4-FFF2-40B4-BE49-F238E27FC236}">
              <a16:creationId xmlns:a16="http://schemas.microsoft.com/office/drawing/2014/main" id="{00000000-0008-0000-0300-000006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4100" name="_x0000_t202" hidden="1">
          <a:extLst>
            <a:ext uri="{FF2B5EF4-FFF2-40B4-BE49-F238E27FC236}">
              <a16:creationId xmlns:a16="http://schemas.microsoft.com/office/drawing/2014/main" id="{00000000-0008-0000-0300-000004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4098" name="_x0000_t202" hidden="1">
          <a:extLst>
            <a:ext uri="{FF2B5EF4-FFF2-40B4-BE49-F238E27FC236}">
              <a16:creationId xmlns:a16="http://schemas.microsoft.com/office/drawing/2014/main" id="{00000000-0008-0000-0300-000002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4" name="_x0000_t202" hidden="1">
          <a:extLst>
            <a:ext uri="{FF2B5EF4-FFF2-40B4-BE49-F238E27FC236}">
              <a16:creationId xmlns:a16="http://schemas.microsoft.com/office/drawing/2014/main" id="{00000000-0008-0000-0300-000008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3" name="_x0000_t202" hidden="1">
          <a:extLst>
            <a:ext uri="{FF2B5EF4-FFF2-40B4-BE49-F238E27FC236}">
              <a16:creationId xmlns:a16="http://schemas.microsoft.com/office/drawing/2014/main" id="{00000000-0008-0000-0300-000007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" name="_x0000_t202" hidden="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" name="_x0000_t202" hidden="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4" name="_x0000_t202" hidden="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5" name="_x0000_t202" hidden="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6" name="_x0000_t202" hidden="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7" name="_x0000_t202" hidden="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8" name="_x0000_t202" hidden="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9" name="_x0000_t202" hidden="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0" name="_x0000_t202" hidden="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1" name="_x0000_t202" hidden="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2" name="_x0000_t202" hidden="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3" name="_x0000_t202" hidden="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4" name="_x0000_t202" hidden="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5" name="_x0000_t202" hidden="1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6" name="_x0000_t202" hidden="1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7" name="_x0000_t202" hidden="1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8" name="_x0000_t202" hidden="1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9" name="_x0000_t202" hidden="1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" name="_x0000_t202" hidden="1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1" name="_x0000_t202" hidden="1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096" name="_x0000_t202" hidden="1">
          <a:extLst>
            <a:ext uri="{FF2B5EF4-FFF2-40B4-BE49-F238E27FC236}">
              <a16:creationId xmlns:a16="http://schemas.microsoft.com/office/drawing/2014/main" id="{00000000-0008-0000-0300-000000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097" name="_x0000_t202" hidden="1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099" name="_x0000_t202" hidden="1">
          <a:extLst>
            <a:ext uri="{FF2B5EF4-FFF2-40B4-BE49-F238E27FC236}">
              <a16:creationId xmlns:a16="http://schemas.microsoft.com/office/drawing/2014/main" id="{00000000-0008-0000-0300-000003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1" name="_x0000_t202" hidden="1">
          <a:extLst>
            <a:ext uri="{FF2B5EF4-FFF2-40B4-BE49-F238E27FC236}">
              <a16:creationId xmlns:a16="http://schemas.microsoft.com/office/drawing/2014/main" id="{00000000-0008-0000-0300-000005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5" name="_x0000_t202" hidden="1">
          <a:extLst>
            <a:ext uri="{FF2B5EF4-FFF2-40B4-BE49-F238E27FC236}">
              <a16:creationId xmlns:a16="http://schemas.microsoft.com/office/drawing/2014/main" id="{00000000-0008-0000-0300-000009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6" name="_x0000_t202" hidden="1">
          <a:extLst>
            <a:ext uri="{FF2B5EF4-FFF2-40B4-BE49-F238E27FC236}">
              <a16:creationId xmlns:a16="http://schemas.microsoft.com/office/drawing/2014/main" id="{00000000-0008-0000-0300-00000A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7" name="_x0000_t202" hidden="1">
          <a:extLst>
            <a:ext uri="{FF2B5EF4-FFF2-40B4-BE49-F238E27FC236}">
              <a16:creationId xmlns:a16="http://schemas.microsoft.com/office/drawing/2014/main" id="{00000000-0008-0000-0300-00000B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8" name="_x0000_t202" hidden="1">
          <a:extLst>
            <a:ext uri="{FF2B5EF4-FFF2-40B4-BE49-F238E27FC236}">
              <a16:creationId xmlns:a16="http://schemas.microsoft.com/office/drawing/2014/main" id="{00000000-0008-0000-0300-00000C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9" name="_x0000_t202" hidden="1">
          <a:extLst>
            <a:ext uri="{FF2B5EF4-FFF2-40B4-BE49-F238E27FC236}">
              <a16:creationId xmlns:a16="http://schemas.microsoft.com/office/drawing/2014/main" id="{00000000-0008-0000-0300-00000D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10" name="_x0000_t202" hidden="1">
          <a:extLst>
            <a:ext uri="{FF2B5EF4-FFF2-40B4-BE49-F238E27FC236}">
              <a16:creationId xmlns:a16="http://schemas.microsoft.com/office/drawing/2014/main" id="{00000000-0008-0000-0300-00000E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11" name="_x0000_t202" hidden="1">
          <a:extLst>
            <a:ext uri="{FF2B5EF4-FFF2-40B4-BE49-F238E27FC236}">
              <a16:creationId xmlns:a16="http://schemas.microsoft.com/office/drawing/2014/main" id="{00000000-0008-0000-0300-00000F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12" name="_x0000_t202" hidden="1">
          <a:extLst>
            <a:ext uri="{FF2B5EF4-FFF2-40B4-BE49-F238E27FC236}">
              <a16:creationId xmlns:a16="http://schemas.microsoft.com/office/drawing/2014/main" id="{00000000-0008-0000-0300-000010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671400</xdr:colOff>
      <xdr:row>0</xdr:row>
      <xdr:rowOff>725760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455040" y="2232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6" name="_x0000_t202" hidden="1">
          <a:extLst>
            <a:ext uri="{FF2B5EF4-FFF2-40B4-BE49-F238E27FC236}">
              <a16:creationId xmlns:a16="http://schemas.microsoft.com/office/drawing/2014/main" id="{00000000-0008-0000-0400-000006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4" name="_x0000_t202" hidden="1">
          <a:extLst>
            <a:ext uri="{FF2B5EF4-FFF2-40B4-BE49-F238E27FC236}">
              <a16:creationId xmlns:a16="http://schemas.microsoft.com/office/drawing/2014/main" id="{00000000-0008-0000-0400-000004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2" name="_x0000_t202" hidden="1">
          <a:extLst>
            <a:ext uri="{FF2B5EF4-FFF2-40B4-BE49-F238E27FC236}">
              <a16:creationId xmlns:a16="http://schemas.microsoft.com/office/drawing/2014/main" id="{00000000-0008-0000-0400-000002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8" name="_x0000_t202" hidden="1">
          <a:extLst>
            <a:ext uri="{FF2B5EF4-FFF2-40B4-BE49-F238E27FC236}">
              <a16:creationId xmlns:a16="http://schemas.microsoft.com/office/drawing/2014/main" id="{00000000-0008-0000-0400-000008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7" name="_x0000_t202" hidden="1">
          <a:extLst>
            <a:ext uri="{FF2B5EF4-FFF2-40B4-BE49-F238E27FC236}">
              <a16:creationId xmlns:a16="http://schemas.microsoft.com/office/drawing/2014/main" id="{00000000-0008-0000-0400-000007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" name="_x0000_t202" hidden="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" name="_x0000_t202" hidden="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4" name="_x0000_t202" hidden="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5" name="_x0000_t202" hidden="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6" name="_x0000_t202" hidden="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7" name="_x0000_t202" hidden="1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8" name="_x0000_t202" hidden="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9" name="_x0000_t202" hidden="1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0" name="_x0000_t202" hidden="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1" name="_x0000_t202" hidden="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2" name="_x0000_t202" hidden="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3" name="_x0000_t202" hidden="1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4" name="_x0000_t202" hidden="1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5" name="_x0000_t202" hidden="1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6" name="_x0000_t202" hidden="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7" name="_x0000_t202" hidden="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8" name="_x0000_t202" hidden="1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9" name="_x0000_t202" hidden="1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" name="_x0000_t202" hidden="1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1" name="_x0000_t202" hidden="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0" name="_x0000_t202" hidden="1">
          <a:extLst>
            <a:ext uri="{FF2B5EF4-FFF2-40B4-BE49-F238E27FC236}">
              <a16:creationId xmlns:a16="http://schemas.microsoft.com/office/drawing/2014/main" id="{00000000-0008-0000-0400-000000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1" name="_x0000_t202" hidden="1">
          <a:extLst>
            <a:ext uri="{FF2B5EF4-FFF2-40B4-BE49-F238E27FC236}">
              <a16:creationId xmlns:a16="http://schemas.microsoft.com/office/drawing/2014/main" id="{00000000-0008-0000-0400-000001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3" name="_x0000_t202" hidden="1">
          <a:extLst>
            <a:ext uri="{FF2B5EF4-FFF2-40B4-BE49-F238E27FC236}">
              <a16:creationId xmlns:a16="http://schemas.microsoft.com/office/drawing/2014/main" id="{00000000-0008-0000-0400-000003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5" name="_x0000_t202" hidden="1">
          <a:extLst>
            <a:ext uri="{FF2B5EF4-FFF2-40B4-BE49-F238E27FC236}">
              <a16:creationId xmlns:a16="http://schemas.microsoft.com/office/drawing/2014/main" id="{00000000-0008-0000-0400-000005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9" name="_x0000_t202" hidden="1">
          <a:extLst>
            <a:ext uri="{FF2B5EF4-FFF2-40B4-BE49-F238E27FC236}">
              <a16:creationId xmlns:a16="http://schemas.microsoft.com/office/drawing/2014/main" id="{00000000-0008-0000-0400-000009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0" name="_x0000_t202" hidden="1">
          <a:extLst>
            <a:ext uri="{FF2B5EF4-FFF2-40B4-BE49-F238E27FC236}">
              <a16:creationId xmlns:a16="http://schemas.microsoft.com/office/drawing/2014/main" id="{00000000-0008-0000-0400-00000A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1" name="_x0000_t202" hidden="1">
          <a:extLst>
            <a:ext uri="{FF2B5EF4-FFF2-40B4-BE49-F238E27FC236}">
              <a16:creationId xmlns:a16="http://schemas.microsoft.com/office/drawing/2014/main" id="{00000000-0008-0000-0400-00000B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2" name="_x0000_t202" hidden="1">
          <a:extLst>
            <a:ext uri="{FF2B5EF4-FFF2-40B4-BE49-F238E27FC236}">
              <a16:creationId xmlns:a16="http://schemas.microsoft.com/office/drawing/2014/main" id="{00000000-0008-0000-0400-00000C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3" name="_x0000_t202" hidden="1">
          <a:extLst>
            <a:ext uri="{FF2B5EF4-FFF2-40B4-BE49-F238E27FC236}">
              <a16:creationId xmlns:a16="http://schemas.microsoft.com/office/drawing/2014/main" id="{00000000-0008-0000-0400-00000D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4" name="_x0000_t202" hidden="1">
          <a:extLst>
            <a:ext uri="{FF2B5EF4-FFF2-40B4-BE49-F238E27FC236}">
              <a16:creationId xmlns:a16="http://schemas.microsoft.com/office/drawing/2014/main" id="{00000000-0008-0000-0400-00000E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5" name="_x0000_t202" hidden="1">
          <a:extLst>
            <a:ext uri="{FF2B5EF4-FFF2-40B4-BE49-F238E27FC236}">
              <a16:creationId xmlns:a16="http://schemas.microsoft.com/office/drawing/2014/main" id="{00000000-0008-0000-0400-00000F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6" name="_x0000_t202" hidden="1">
          <a:extLst>
            <a:ext uri="{FF2B5EF4-FFF2-40B4-BE49-F238E27FC236}">
              <a16:creationId xmlns:a16="http://schemas.microsoft.com/office/drawing/2014/main" id="{00000000-0008-0000-0400-000010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37"/>
  <sheetViews>
    <sheetView topLeftCell="A6" zoomScale="84" zoomScaleNormal="84" workbookViewId="0">
      <selection activeCell="M20" sqref="M20"/>
    </sheetView>
  </sheetViews>
  <sheetFormatPr baseColWidth="10" defaultColWidth="9.109375" defaultRowHeight="14.4" x14ac:dyDescent="0.3"/>
  <cols>
    <col min="1" max="1" width="38.44140625" style="1" customWidth="1"/>
    <col min="2" max="2" width="4.6640625" style="1" customWidth="1"/>
    <col min="3" max="3" width="5.44140625" style="1" customWidth="1"/>
    <col min="4" max="4" width="23.5546875" style="1" customWidth="1"/>
    <col min="5" max="5" width="9.5546875" style="1" customWidth="1"/>
    <col min="6" max="7" width="7.44140625" style="1" customWidth="1"/>
    <col min="8" max="8" width="8.33203125" style="1" customWidth="1"/>
    <col min="9" max="12" width="7.44140625" style="1" customWidth="1"/>
    <col min="13" max="1025" width="11.44140625" style="1"/>
  </cols>
  <sheetData>
    <row r="1" spans="1:14" ht="62.25" customHeight="1" x14ac:dyDescent="0.3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6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3">
      <c r="A6" s="34" t="s">
        <v>3</v>
      </c>
      <c r="B6" s="34"/>
      <c r="C6" s="34"/>
      <c r="D6" s="34"/>
      <c r="E6" s="35" t="s">
        <v>42</v>
      </c>
      <c r="F6" s="35"/>
      <c r="G6" s="35"/>
      <c r="H6" s="35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4</v>
      </c>
      <c r="B8" s="28" t="s">
        <v>5</v>
      </c>
      <c r="C8" s="28"/>
      <c r="D8" s="6" t="s">
        <v>6</v>
      </c>
      <c r="E8" s="7">
        <v>4</v>
      </c>
      <c r="G8" s="4" t="s">
        <v>7</v>
      </c>
      <c r="H8" s="7">
        <v>2</v>
      </c>
      <c r="I8" s="29" t="s">
        <v>8</v>
      </c>
      <c r="J8" s="29"/>
      <c r="K8" s="29"/>
      <c r="L8" s="28" t="s">
        <v>43</v>
      </c>
      <c r="M8" s="28"/>
      <c r="N8" s="28"/>
    </row>
    <row r="10" spans="1:14" x14ac:dyDescent="0.3">
      <c r="A10" s="4" t="s">
        <v>9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x14ac:dyDescent="0.3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3">
      <c r="A12" s="30" t="s">
        <v>10</v>
      </c>
      <c r="B12" s="31" t="s">
        <v>11</v>
      </c>
      <c r="C12" s="31" t="s">
        <v>12</v>
      </c>
      <c r="D12" s="32" t="s">
        <v>13</v>
      </c>
      <c r="E12" s="32" t="s">
        <v>14</v>
      </c>
      <c r="F12" s="32" t="s">
        <v>15</v>
      </c>
      <c r="G12" s="32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23" t="s">
        <v>22</v>
      </c>
    </row>
    <row r="13" spans="1:14" x14ac:dyDescent="0.3">
      <c r="A13" s="30"/>
      <c r="B13" s="31"/>
      <c r="C13" s="31"/>
      <c r="D13" s="32"/>
      <c r="E13" s="32"/>
      <c r="F13" s="9" t="s">
        <v>23</v>
      </c>
      <c r="G13" s="9" t="s">
        <v>24</v>
      </c>
      <c r="H13" s="32"/>
      <c r="I13" s="32"/>
      <c r="J13" s="32"/>
      <c r="K13" s="32"/>
      <c r="L13" s="32"/>
      <c r="M13" s="32"/>
      <c r="N13" s="23"/>
    </row>
    <row r="14" spans="1:14" s="14" customFormat="1" ht="13.2" x14ac:dyDescent="0.25">
      <c r="A14" s="10" t="s">
        <v>33</v>
      </c>
      <c r="B14" s="11" t="s">
        <v>22</v>
      </c>
      <c r="C14" s="11" t="s">
        <v>34</v>
      </c>
      <c r="D14" s="11" t="s">
        <v>36</v>
      </c>
      <c r="E14" s="11">
        <v>25</v>
      </c>
      <c r="F14" s="11">
        <v>21</v>
      </c>
      <c r="G14" s="11">
        <v>4</v>
      </c>
      <c r="H14" s="12"/>
      <c r="I14" s="11">
        <v>0</v>
      </c>
      <c r="J14" s="12"/>
      <c r="K14" s="11">
        <v>0</v>
      </c>
      <c r="L14" s="12">
        <f t="shared" ref="L14:L28" si="0">K14/E14</f>
        <v>0</v>
      </c>
      <c r="M14" s="11">
        <v>100</v>
      </c>
      <c r="N14" s="13">
        <v>1</v>
      </c>
    </row>
    <row r="15" spans="1:14" s="14" customFormat="1" ht="13.2" x14ac:dyDescent="0.25">
      <c r="A15" s="10" t="s">
        <v>33</v>
      </c>
      <c r="B15" s="11" t="s">
        <v>22</v>
      </c>
      <c r="C15" s="11" t="s">
        <v>46</v>
      </c>
      <c r="D15" s="11" t="s">
        <v>36</v>
      </c>
      <c r="E15" s="11">
        <v>29</v>
      </c>
      <c r="F15" s="11">
        <v>27</v>
      </c>
      <c r="G15" s="11">
        <v>2</v>
      </c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100</v>
      </c>
      <c r="N15" s="13">
        <v>1</v>
      </c>
    </row>
    <row r="16" spans="1:14" s="14" customFormat="1" ht="13.2" x14ac:dyDescent="0.25">
      <c r="A16" s="10" t="s">
        <v>39</v>
      </c>
      <c r="B16" s="11" t="s">
        <v>22</v>
      </c>
      <c r="C16" s="11" t="s">
        <v>44</v>
      </c>
      <c r="D16" s="11" t="s">
        <v>47</v>
      </c>
      <c r="E16" s="11">
        <v>33</v>
      </c>
      <c r="F16" s="11">
        <v>23</v>
      </c>
      <c r="G16" s="11">
        <v>10</v>
      </c>
      <c r="H16" s="12"/>
      <c r="I16" s="11">
        <v>0</v>
      </c>
      <c r="J16" s="12"/>
      <c r="K16" s="11">
        <v>0</v>
      </c>
      <c r="L16" s="12">
        <f t="shared" si="0"/>
        <v>0</v>
      </c>
      <c r="M16" s="11">
        <v>100</v>
      </c>
      <c r="N16" s="13">
        <v>1</v>
      </c>
    </row>
    <row r="17" spans="1:14" s="14" customFormat="1" ht="13.2" x14ac:dyDescent="0.25">
      <c r="A17" s="10" t="s">
        <v>39</v>
      </c>
      <c r="B17" s="11" t="s">
        <v>22</v>
      </c>
      <c r="C17" s="11" t="s">
        <v>45</v>
      </c>
      <c r="D17" s="11" t="s">
        <v>47</v>
      </c>
      <c r="E17" s="11">
        <v>31</v>
      </c>
      <c r="F17" s="11">
        <v>22</v>
      </c>
      <c r="G17" s="11">
        <v>9</v>
      </c>
      <c r="H17" s="12"/>
      <c r="I17" s="11">
        <v>0</v>
      </c>
      <c r="J17" s="12"/>
      <c r="K17" s="11">
        <v>0</v>
      </c>
      <c r="L17" s="12">
        <f t="shared" si="0"/>
        <v>0</v>
      </c>
      <c r="M17" s="11">
        <v>100</v>
      </c>
      <c r="N17" s="13">
        <v>1</v>
      </c>
    </row>
    <row r="18" spans="1:14" s="14" customFormat="1" ht="13.2" x14ac:dyDescent="0.25">
      <c r="A18" s="10"/>
      <c r="B18" s="11"/>
      <c r="C18" s="11"/>
      <c r="D18" s="11"/>
      <c r="E18" s="11"/>
      <c r="F18" s="11"/>
      <c r="G18" s="11"/>
      <c r="H18" s="12"/>
      <c r="I18" s="11">
        <v>0</v>
      </c>
      <c r="J18" s="12"/>
      <c r="K18" s="11"/>
      <c r="L18" s="12"/>
      <c r="M18" s="11"/>
      <c r="N18" s="13"/>
    </row>
    <row r="19" spans="1:14" s="14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>
        <v>0</v>
      </c>
      <c r="J19" s="12"/>
      <c r="K19" s="11"/>
      <c r="L19" s="12"/>
      <c r="M19" s="11"/>
      <c r="N19" s="13"/>
    </row>
    <row r="20" spans="1:14" s="14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>
        <v>0</v>
      </c>
      <c r="J20" s="12"/>
      <c r="K20" s="11"/>
      <c r="L20" s="12"/>
      <c r="M20" s="11"/>
      <c r="N20" s="13"/>
    </row>
    <row r="21" spans="1:14" s="14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>
        <v>0</v>
      </c>
      <c r="J21" s="12"/>
      <c r="K21" s="11"/>
      <c r="L21" s="12"/>
      <c r="M21" s="11"/>
      <c r="N21" s="13"/>
    </row>
    <row r="22" spans="1:14" s="14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>
        <v>0</v>
      </c>
      <c r="J22" s="12"/>
      <c r="K22" s="11"/>
      <c r="L22" s="12"/>
      <c r="M22" s="11"/>
      <c r="N22" s="13"/>
    </row>
    <row r="23" spans="1:14" s="14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>
        <v>0</v>
      </c>
      <c r="J23" s="12"/>
      <c r="K23" s="11"/>
      <c r="L23" s="12"/>
      <c r="M23" s="11"/>
      <c r="N23" s="13"/>
    </row>
    <row r="24" spans="1:14" s="14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>
        <v>0</v>
      </c>
      <c r="J24" s="12"/>
      <c r="K24" s="11"/>
      <c r="L24" s="12"/>
      <c r="M24" s="11"/>
      <c r="N24" s="13"/>
    </row>
    <row r="25" spans="1:14" s="14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>
        <v>0</v>
      </c>
      <c r="J25" s="12"/>
      <c r="K25" s="11"/>
      <c r="L25" s="12"/>
      <c r="M25" s="11"/>
      <c r="N25" s="13"/>
    </row>
    <row r="26" spans="1:14" s="14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>
        <v>0</v>
      </c>
      <c r="J26" s="12"/>
      <c r="K26" s="11"/>
      <c r="L26" s="12"/>
      <c r="M26" s="11"/>
      <c r="N26" s="13"/>
    </row>
    <row r="27" spans="1:14" s="14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>
        <v>0</v>
      </c>
      <c r="J27" s="12"/>
      <c r="K27" s="11"/>
      <c r="L27" s="12"/>
      <c r="M27" s="11"/>
      <c r="N27" s="13"/>
    </row>
    <row r="28" spans="1:14" x14ac:dyDescent="0.3">
      <c r="A28" s="15" t="s">
        <v>27</v>
      </c>
      <c r="B28" s="16" t="s">
        <v>28</v>
      </c>
      <c r="C28" s="16" t="s">
        <v>28</v>
      </c>
      <c r="D28" s="16" t="s">
        <v>28</v>
      </c>
      <c r="E28" s="16">
        <f>SUM(E14:E27)</f>
        <v>118</v>
      </c>
      <c r="F28" s="16">
        <f>SUM(F14:F27)</f>
        <v>93</v>
      </c>
      <c r="G28" s="16">
        <f>SUM(G14:G27)</f>
        <v>25</v>
      </c>
      <c r="H28" s="17"/>
      <c r="I28" s="16">
        <f t="shared" ref="I28" si="1">(E28-SUM(F28:G28))-K28</f>
        <v>0</v>
      </c>
      <c r="J28" s="17"/>
      <c r="K28" s="16">
        <f>SUM(K14:K27)</f>
        <v>0</v>
      </c>
      <c r="L28" s="17">
        <f t="shared" si="0"/>
        <v>0</v>
      </c>
      <c r="M28" s="16">
        <f>AVERAGE(M14:M27)</f>
        <v>100</v>
      </c>
      <c r="N28" s="18">
        <f>AVERAGE(N14:N27)</f>
        <v>1</v>
      </c>
    </row>
    <row r="30" spans="1:14" ht="120" customHeight="1" x14ac:dyDescent="0.3">
      <c r="A30" s="24" t="s">
        <v>29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2" spans="1:14" x14ac:dyDescent="0.3">
      <c r="A32" s="19"/>
    </row>
    <row r="33" spans="1:10" ht="12" customHeight="1" x14ac:dyDescent="0.3">
      <c r="B33" s="25" t="s">
        <v>30</v>
      </c>
      <c r="C33" s="25"/>
      <c r="D33" s="25"/>
      <c r="G33" s="26" t="s">
        <v>40</v>
      </c>
      <c r="H33" s="26"/>
      <c r="I33" s="26"/>
      <c r="J33" s="26"/>
    </row>
    <row r="34" spans="1:10" ht="38.25" customHeight="1" x14ac:dyDescent="0.3">
      <c r="B34" s="27"/>
      <c r="C34" s="27"/>
      <c r="D34" s="27"/>
      <c r="G34" s="28"/>
      <c r="H34" s="28"/>
      <c r="I34" s="28"/>
      <c r="J34" s="28"/>
    </row>
    <row r="35" spans="1:10" hidden="1" x14ac:dyDescent="0.3">
      <c r="A35" s="21" t="e">
        <f>#REF!</f>
        <v>#REF!</v>
      </c>
      <c r="B35" s="21"/>
      <c r="C35" s="8"/>
      <c r="E35" s="21"/>
      <c r="F35" s="21"/>
      <c r="G35" s="21"/>
      <c r="H35" s="21"/>
    </row>
    <row r="36" spans="1:10" hidden="1" x14ac:dyDescent="0.3"/>
    <row r="37" spans="1:10" ht="21" customHeight="1" x14ac:dyDescent="0.3">
      <c r="B37" s="22" t="str">
        <f>B10</f>
        <v>MTI. ERICK DE JESUS TELLEZ VERA</v>
      </c>
      <c r="C37" s="22"/>
      <c r="D37" s="22"/>
      <c r="E37" s="20"/>
      <c r="F37" s="20"/>
      <c r="G37" s="22" t="s">
        <v>41</v>
      </c>
      <c r="H37" s="22"/>
      <c r="I37" s="22"/>
      <c r="J37" s="2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" right="0.7" top="0.75" bottom="0.75" header="0.3" footer="0.3"/>
  <pageSetup scale="72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37"/>
  <sheetViews>
    <sheetView tabSelected="1" zoomScale="106" zoomScaleNormal="106" workbookViewId="0">
      <selection activeCell="N18" sqref="N18"/>
    </sheetView>
  </sheetViews>
  <sheetFormatPr baseColWidth="10" defaultColWidth="9.109375" defaultRowHeight="14.4" x14ac:dyDescent="0.3"/>
  <cols>
    <col min="1" max="1" width="38.44140625" style="1" customWidth="1"/>
    <col min="2" max="2" width="4.6640625" style="1" customWidth="1"/>
    <col min="3" max="3" width="5.44140625" style="1" customWidth="1"/>
    <col min="4" max="4" width="23.5546875" style="1" customWidth="1"/>
    <col min="5" max="5" width="9.5546875" style="1" customWidth="1"/>
    <col min="6" max="7" width="7.44140625" style="1" customWidth="1"/>
    <col min="8" max="8" width="8.33203125" style="1" customWidth="1"/>
    <col min="9" max="12" width="7.44140625" style="1" customWidth="1"/>
    <col min="13" max="1025" width="9.109375" style="1"/>
  </cols>
  <sheetData>
    <row r="1" spans="1:14" ht="62.25" customHeight="1" x14ac:dyDescent="0.3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6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3">
      <c r="A6" s="34" t="s">
        <v>3</v>
      </c>
      <c r="B6" s="34"/>
      <c r="C6" s="34"/>
      <c r="D6" s="34"/>
      <c r="E6" s="35" t="s">
        <v>42</v>
      </c>
      <c r="F6" s="35"/>
      <c r="G6" s="35"/>
      <c r="H6" s="35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4</v>
      </c>
      <c r="B8" s="28" t="s">
        <v>37</v>
      </c>
      <c r="C8" s="28"/>
      <c r="D8" s="6" t="s">
        <v>6</v>
      </c>
      <c r="E8" s="7">
        <v>4</v>
      </c>
      <c r="G8" s="4" t="s">
        <v>7</v>
      </c>
      <c r="H8" s="7">
        <v>2</v>
      </c>
      <c r="I8" s="29" t="s">
        <v>8</v>
      </c>
      <c r="J8" s="29"/>
      <c r="K8" s="29"/>
      <c r="L8" s="28" t="s">
        <v>43</v>
      </c>
      <c r="M8" s="28"/>
      <c r="N8" s="28"/>
    </row>
    <row r="10" spans="1:14" x14ac:dyDescent="0.3">
      <c r="A10" s="4" t="s">
        <v>9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5" thickBot="1" x14ac:dyDescent="0.3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thickBot="1" x14ac:dyDescent="0.35">
      <c r="A12" s="30" t="s">
        <v>10</v>
      </c>
      <c r="B12" s="31" t="s">
        <v>11</v>
      </c>
      <c r="C12" s="31" t="s">
        <v>12</v>
      </c>
      <c r="D12" s="32" t="s">
        <v>13</v>
      </c>
      <c r="E12" s="32" t="s">
        <v>14</v>
      </c>
      <c r="F12" s="32" t="s">
        <v>15</v>
      </c>
      <c r="G12" s="32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23" t="s">
        <v>22</v>
      </c>
    </row>
    <row r="13" spans="1:14" x14ac:dyDescent="0.3">
      <c r="A13" s="30"/>
      <c r="B13" s="31"/>
      <c r="C13" s="31"/>
      <c r="D13" s="32"/>
      <c r="E13" s="32"/>
      <c r="F13" s="9" t="s">
        <v>23</v>
      </c>
      <c r="G13" s="9" t="s">
        <v>24</v>
      </c>
      <c r="H13" s="32"/>
      <c r="I13" s="32"/>
      <c r="J13" s="32"/>
      <c r="K13" s="32"/>
      <c r="L13" s="32"/>
      <c r="M13" s="32"/>
      <c r="N13" s="23"/>
    </row>
    <row r="14" spans="1:14" s="14" customFormat="1" ht="13.2" x14ac:dyDescent="0.25">
      <c r="A14" s="10" t="s">
        <v>33</v>
      </c>
      <c r="B14" s="11" t="s">
        <v>48</v>
      </c>
      <c r="C14" s="11" t="s">
        <v>34</v>
      </c>
      <c r="D14" s="11" t="s">
        <v>36</v>
      </c>
      <c r="E14" s="11">
        <v>25</v>
      </c>
      <c r="F14" s="11">
        <v>25</v>
      </c>
      <c r="G14" s="11"/>
      <c r="H14" s="12"/>
      <c r="I14" s="11">
        <v>0</v>
      </c>
      <c r="J14" s="12"/>
      <c r="K14" s="11">
        <v>0</v>
      </c>
      <c r="L14" s="12">
        <f t="shared" ref="L14:L17" si="0">K14/E14</f>
        <v>0</v>
      </c>
      <c r="M14" s="11">
        <v>97</v>
      </c>
      <c r="N14" s="13">
        <v>0.84</v>
      </c>
    </row>
    <row r="15" spans="1:14" s="14" customFormat="1" ht="13.2" x14ac:dyDescent="0.25">
      <c r="A15" s="10" t="s">
        <v>33</v>
      </c>
      <c r="B15" s="11" t="s">
        <v>48</v>
      </c>
      <c r="C15" s="11" t="s">
        <v>46</v>
      </c>
      <c r="D15" s="11" t="s">
        <v>36</v>
      </c>
      <c r="E15" s="11">
        <v>29</v>
      </c>
      <c r="F15" s="11">
        <v>29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92</v>
      </c>
      <c r="N15" s="13">
        <v>0.76</v>
      </c>
    </row>
    <row r="16" spans="1:14" s="14" customFormat="1" ht="13.2" x14ac:dyDescent="0.25">
      <c r="A16" s="10" t="s">
        <v>39</v>
      </c>
      <c r="B16" s="11" t="s">
        <v>48</v>
      </c>
      <c r="C16" s="11" t="s">
        <v>44</v>
      </c>
      <c r="D16" s="11" t="s">
        <v>49</v>
      </c>
      <c r="E16" s="11">
        <v>33</v>
      </c>
      <c r="F16" s="11">
        <v>33</v>
      </c>
      <c r="G16" s="11"/>
      <c r="H16" s="12"/>
      <c r="I16" s="11">
        <v>0</v>
      </c>
      <c r="J16" s="12"/>
      <c r="K16" s="11">
        <v>0</v>
      </c>
      <c r="L16" s="12">
        <f t="shared" si="0"/>
        <v>0</v>
      </c>
      <c r="M16" s="11">
        <v>89</v>
      </c>
      <c r="N16" s="13">
        <v>0.55000000000000004</v>
      </c>
    </row>
    <row r="17" spans="1:14" s="14" customFormat="1" ht="13.2" x14ac:dyDescent="0.25">
      <c r="A17" s="10" t="s">
        <v>39</v>
      </c>
      <c r="B17" s="11" t="s">
        <v>48</v>
      </c>
      <c r="C17" s="11" t="s">
        <v>45</v>
      </c>
      <c r="D17" s="11" t="s">
        <v>49</v>
      </c>
      <c r="E17" s="11">
        <v>31</v>
      </c>
      <c r="F17" s="11">
        <v>31</v>
      </c>
      <c r="G17" s="11"/>
      <c r="H17" s="12"/>
      <c r="I17" s="11">
        <v>0</v>
      </c>
      <c r="J17" s="12"/>
      <c r="K17" s="11">
        <v>0</v>
      </c>
      <c r="L17" s="12">
        <f t="shared" si="0"/>
        <v>0</v>
      </c>
      <c r="M17" s="11">
        <v>89</v>
      </c>
      <c r="N17" s="13">
        <v>0.57999999999999996</v>
      </c>
    </row>
    <row r="18" spans="1:14" s="14" customFormat="1" ht="13.2" x14ac:dyDescent="0.25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5" thickBot="1" x14ac:dyDescent="0.35">
      <c r="A28" s="15" t="s">
        <v>27</v>
      </c>
      <c r="B28" s="16" t="s">
        <v>28</v>
      </c>
      <c r="C28" s="16" t="s">
        <v>28</v>
      </c>
      <c r="D28" s="16" t="s">
        <v>28</v>
      </c>
      <c r="E28" s="16">
        <f>SUM(E14:E27)</f>
        <v>118</v>
      </c>
      <c r="F28" s="16">
        <f>SUM(F14:F27)</f>
        <v>118</v>
      </c>
      <c r="G28" s="16">
        <f>SUM(G14:G27)</f>
        <v>0</v>
      </c>
      <c r="H28" s="17"/>
      <c r="I28" s="16">
        <f t="shared" ref="I18:I28" si="1">(E28-SUM(F28:G28))-K28</f>
        <v>0</v>
      </c>
      <c r="J28" s="17"/>
      <c r="K28" s="16">
        <f>SUM(K14:K27)</f>
        <v>0</v>
      </c>
      <c r="L28" s="17">
        <f t="shared" ref="L28" si="2">K28/E28</f>
        <v>0</v>
      </c>
      <c r="M28" s="16">
        <f>AVERAGE(M14:M27)</f>
        <v>91.75</v>
      </c>
      <c r="N28" s="18">
        <f>AVERAGE(N14:N27)</f>
        <v>0.68250000000000011</v>
      </c>
    </row>
    <row r="30" spans="1:14" ht="120" customHeight="1" x14ac:dyDescent="0.3">
      <c r="A30" s="24" t="s">
        <v>29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2" spans="1:14" x14ac:dyDescent="0.3">
      <c r="A32" s="19"/>
    </row>
    <row r="33" spans="1:10" ht="12" customHeight="1" x14ac:dyDescent="0.3">
      <c r="B33" s="25" t="s">
        <v>30</v>
      </c>
      <c r="C33" s="25"/>
      <c r="D33" s="25"/>
      <c r="G33" s="26" t="s">
        <v>31</v>
      </c>
      <c r="H33" s="26"/>
      <c r="I33" s="26"/>
      <c r="J33" s="26"/>
    </row>
    <row r="34" spans="1:10" ht="38.25" customHeight="1" x14ac:dyDescent="0.3">
      <c r="B34" s="27"/>
      <c r="C34" s="27"/>
      <c r="D34" s="27"/>
      <c r="G34" s="28"/>
      <c r="H34" s="28"/>
      <c r="I34" s="28"/>
      <c r="J34" s="28"/>
    </row>
    <row r="35" spans="1:10" hidden="1" x14ac:dyDescent="0.3">
      <c r="A35" s="21" t="e">
        <f>#REF!</f>
        <v>#REF!</v>
      </c>
      <c r="B35" s="21"/>
      <c r="C35" s="8"/>
      <c r="E35" s="21"/>
      <c r="F35" s="21"/>
      <c r="G35" s="21"/>
      <c r="H35" s="21"/>
    </row>
    <row r="36" spans="1:10" hidden="1" x14ac:dyDescent="0.3"/>
    <row r="37" spans="1:10" ht="21" customHeight="1" x14ac:dyDescent="0.3">
      <c r="B37" s="22" t="str">
        <f>B10</f>
        <v>MTI. ERICK DE JESUS TELLEZ VERA</v>
      </c>
      <c r="C37" s="22"/>
      <c r="D37" s="22"/>
      <c r="E37" s="20"/>
      <c r="F37" s="20"/>
      <c r="G37" s="22" t="s">
        <v>50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" right="0.7" top="0.75" bottom="0.75" header="0.3" footer="0.3"/>
  <pageSetup scale="72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7"/>
  <sheetViews>
    <sheetView zoomScale="87" zoomScaleNormal="87" workbookViewId="0">
      <selection activeCell="A14" sqref="A14:A15"/>
    </sheetView>
  </sheetViews>
  <sheetFormatPr baseColWidth="10" defaultColWidth="9.109375" defaultRowHeight="14.4" x14ac:dyDescent="0.3"/>
  <cols>
    <col min="1" max="1" width="38.44140625" style="1" customWidth="1"/>
    <col min="2" max="2" width="4.6640625" style="1" customWidth="1"/>
    <col min="3" max="3" width="5.44140625" style="1" customWidth="1"/>
    <col min="4" max="4" width="23.44140625" style="1" customWidth="1"/>
    <col min="5" max="5" width="9.5546875" style="1" customWidth="1"/>
    <col min="6" max="7" width="7.44140625" style="1" customWidth="1"/>
    <col min="8" max="8" width="8.33203125" style="1" customWidth="1"/>
    <col min="9" max="12" width="7.44140625" style="1" customWidth="1"/>
    <col min="13" max="1025" width="11.44140625" style="1"/>
  </cols>
  <sheetData>
    <row r="1" spans="1:14" ht="62.25" customHeight="1" x14ac:dyDescent="0.3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6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3">
      <c r="A6" s="34" t="s">
        <v>3</v>
      </c>
      <c r="B6" s="34"/>
      <c r="C6" s="34"/>
      <c r="D6" s="34"/>
      <c r="E6" s="35"/>
      <c r="F6" s="35"/>
      <c r="G6" s="35"/>
      <c r="H6" s="35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4</v>
      </c>
      <c r="B8" s="28">
        <v>3</v>
      </c>
      <c r="C8" s="28"/>
      <c r="D8" s="6" t="s">
        <v>6</v>
      </c>
      <c r="E8" s="5"/>
      <c r="G8" s="4" t="s">
        <v>7</v>
      </c>
      <c r="H8" s="5"/>
      <c r="I8" s="29" t="s">
        <v>8</v>
      </c>
      <c r="J8" s="29"/>
      <c r="K8" s="29"/>
      <c r="L8" s="28"/>
      <c r="M8" s="28"/>
      <c r="N8" s="28"/>
    </row>
    <row r="10" spans="1:14" x14ac:dyDescent="0.3">
      <c r="A10" s="4" t="s">
        <v>9</v>
      </c>
      <c r="B10" s="28" t="str">
        <f>'1'!B10</f>
        <v>MTI. ERICK DE JESUS TELLEZ VERA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x14ac:dyDescent="0.3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3">
      <c r="A12" s="30" t="s">
        <v>10</v>
      </c>
      <c r="B12" s="31" t="s">
        <v>11</v>
      </c>
      <c r="C12" s="31" t="s">
        <v>12</v>
      </c>
      <c r="D12" s="32" t="s">
        <v>13</v>
      </c>
      <c r="E12" s="32" t="s">
        <v>14</v>
      </c>
      <c r="F12" s="32" t="s">
        <v>15</v>
      </c>
      <c r="G12" s="32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23" t="s">
        <v>22</v>
      </c>
    </row>
    <row r="13" spans="1:14" x14ac:dyDescent="0.3">
      <c r="A13" s="30"/>
      <c r="B13" s="31"/>
      <c r="C13" s="31"/>
      <c r="D13" s="32"/>
      <c r="E13" s="32"/>
      <c r="F13" s="9" t="s">
        <v>23</v>
      </c>
      <c r="G13" s="9" t="s">
        <v>24</v>
      </c>
      <c r="H13" s="32"/>
      <c r="I13" s="32"/>
      <c r="J13" s="32"/>
      <c r="K13" s="32"/>
      <c r="L13" s="32"/>
      <c r="M13" s="32"/>
      <c r="N13" s="23"/>
    </row>
    <row r="14" spans="1:14" s="14" customFormat="1" ht="13.2" x14ac:dyDescent="0.25">
      <c r="A14" s="11"/>
      <c r="B14" s="11" t="s">
        <v>38</v>
      </c>
      <c r="C14" s="11" t="s">
        <v>25</v>
      </c>
      <c r="D14" s="11" t="s">
        <v>26</v>
      </c>
      <c r="E14" s="11">
        <v>31</v>
      </c>
      <c r="F14" s="11">
        <v>31</v>
      </c>
      <c r="G14" s="11"/>
      <c r="H14" s="12"/>
      <c r="I14" s="11">
        <v>0</v>
      </c>
      <c r="J14" s="12"/>
      <c r="K14" s="11">
        <v>0</v>
      </c>
      <c r="L14" s="12">
        <f t="shared" ref="L14:L15" si="0">K14/E14</f>
        <v>0</v>
      </c>
      <c r="M14" s="11">
        <v>100</v>
      </c>
      <c r="N14" s="13">
        <v>1</v>
      </c>
    </row>
    <row r="15" spans="1:14" s="14" customFormat="1" ht="13.2" x14ac:dyDescent="0.25">
      <c r="A15" s="11"/>
      <c r="B15" s="11" t="s">
        <v>38</v>
      </c>
      <c r="C15" s="11" t="s">
        <v>34</v>
      </c>
      <c r="D15" s="11" t="s">
        <v>36</v>
      </c>
      <c r="E15" s="11">
        <v>40</v>
      </c>
      <c r="F15" s="11">
        <v>40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100</v>
      </c>
      <c r="N15" s="13">
        <v>1</v>
      </c>
    </row>
    <row r="16" spans="1:14" s="14" customFormat="1" ht="13.2" x14ac:dyDescent="0.25">
      <c r="A16" s="11"/>
      <c r="B16" s="11"/>
      <c r="C16" s="11"/>
      <c r="D16" s="11"/>
      <c r="E16" s="11"/>
      <c r="F16" s="11"/>
      <c r="G16" s="11"/>
      <c r="H16" s="12"/>
      <c r="I16" s="11">
        <f t="shared" ref="I16:I28" si="1">(E16-SUM(F16:G16))-K16</f>
        <v>0</v>
      </c>
      <c r="J16" s="12"/>
      <c r="K16" s="11"/>
      <c r="L16" s="12"/>
      <c r="M16" s="11"/>
      <c r="N16" s="13"/>
    </row>
    <row r="17" spans="1:14" s="14" customFormat="1" ht="13.2" x14ac:dyDescent="0.25">
      <c r="A17" s="11"/>
      <c r="B17" s="11"/>
      <c r="C17" s="11"/>
      <c r="D17" s="11"/>
      <c r="E17" s="11"/>
      <c r="F17" s="11"/>
      <c r="G17" s="11"/>
      <c r="H17" s="12"/>
      <c r="I17" s="11">
        <f t="shared" si="1"/>
        <v>0</v>
      </c>
      <c r="J17" s="12"/>
      <c r="K17" s="11"/>
      <c r="L17" s="12"/>
      <c r="M17" s="11"/>
      <c r="N17" s="13"/>
    </row>
    <row r="18" spans="1:14" s="14" customFormat="1" ht="13.2" x14ac:dyDescent="0.25">
      <c r="A18" s="11"/>
      <c r="B18" s="11"/>
      <c r="C18" s="11"/>
      <c r="D18" s="11"/>
      <c r="E18" s="11"/>
      <c r="F18" s="11"/>
      <c r="G18" s="11"/>
      <c r="H18" s="12"/>
      <c r="I18" s="11">
        <f t="shared" si="1"/>
        <v>0</v>
      </c>
      <c r="J18" s="12"/>
      <c r="K18" s="11"/>
      <c r="L18" s="12"/>
      <c r="M18" s="11"/>
      <c r="N18" s="13"/>
    </row>
    <row r="19" spans="1:14" s="14" customFormat="1" ht="13.2" x14ac:dyDescent="0.25">
      <c r="A19" s="11"/>
      <c r="B19" s="11"/>
      <c r="C19" s="11"/>
      <c r="D19" s="11"/>
      <c r="E19" s="11"/>
      <c r="F19" s="11"/>
      <c r="G19" s="11"/>
      <c r="H19" s="12"/>
      <c r="I19" s="11">
        <f t="shared" si="1"/>
        <v>0</v>
      </c>
      <c r="J19" s="12"/>
      <c r="K19" s="11"/>
      <c r="L19" s="12"/>
      <c r="M19" s="11"/>
      <c r="N19" s="13"/>
    </row>
    <row r="20" spans="1:14" s="14" customFormat="1" ht="13.2" x14ac:dyDescent="0.25">
      <c r="A20" s="11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3"/>
    </row>
    <row r="21" spans="1:14" s="14" customFormat="1" ht="13.2" x14ac:dyDescent="0.25">
      <c r="A21" s="11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3"/>
    </row>
    <row r="22" spans="1:14" s="14" customFormat="1" ht="13.2" x14ac:dyDescent="0.25">
      <c r="A22" s="11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3"/>
    </row>
    <row r="23" spans="1:14" s="14" customFormat="1" ht="13.2" x14ac:dyDescent="0.25">
      <c r="A23" s="11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3"/>
    </row>
    <row r="24" spans="1:14" s="14" customFormat="1" ht="13.2" x14ac:dyDescent="0.25">
      <c r="A24" s="11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3"/>
    </row>
    <row r="25" spans="1:14" s="14" customFormat="1" ht="13.2" x14ac:dyDescent="0.25">
      <c r="A25" s="11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3"/>
    </row>
    <row r="26" spans="1:14" s="14" customFormat="1" ht="13.2" x14ac:dyDescent="0.25">
      <c r="A26" s="11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3"/>
    </row>
    <row r="27" spans="1:14" s="14" customFormat="1" ht="16.5" customHeight="1" x14ac:dyDescent="0.25">
      <c r="A27" s="11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3"/>
    </row>
    <row r="28" spans="1:14" x14ac:dyDescent="0.3">
      <c r="A28" s="15" t="s">
        <v>27</v>
      </c>
      <c r="B28" s="16" t="s">
        <v>28</v>
      </c>
      <c r="C28" s="16" t="s">
        <v>28</v>
      </c>
      <c r="D28" s="16" t="s">
        <v>28</v>
      </c>
      <c r="E28" s="16">
        <f>SUM(E14:E27)</f>
        <v>71</v>
      </c>
      <c r="F28" s="16">
        <f>SUM(F14:F27)</f>
        <v>71</v>
      </c>
      <c r="G28" s="16">
        <f>SUM(G14:G27)</f>
        <v>0</v>
      </c>
      <c r="H28" s="17">
        <f>SUM(F28:G28)/E28</f>
        <v>1</v>
      </c>
      <c r="I28" s="16">
        <f t="shared" si="1"/>
        <v>0</v>
      </c>
      <c r="J28" s="17">
        <f t="shared" ref="J28" si="2">I28/E28</f>
        <v>0</v>
      </c>
      <c r="K28" s="16">
        <f>SUM(K14:K27)</f>
        <v>0</v>
      </c>
      <c r="L28" s="17">
        <f t="shared" ref="L28" si="3">K28/E28</f>
        <v>0</v>
      </c>
      <c r="M28" s="16">
        <f>AVERAGE(M14:M27)</f>
        <v>100</v>
      </c>
      <c r="N28" s="18">
        <f>AVERAGE(N14:N27)</f>
        <v>1</v>
      </c>
    </row>
    <row r="30" spans="1:14" ht="120" customHeight="1" x14ac:dyDescent="0.3">
      <c r="A30" s="24" t="s">
        <v>29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2" spans="1:14" x14ac:dyDescent="0.3">
      <c r="A32" s="19"/>
    </row>
    <row r="33" spans="1:10" ht="12" customHeight="1" x14ac:dyDescent="0.3">
      <c r="B33" s="25" t="s">
        <v>30</v>
      </c>
      <c r="C33" s="25"/>
      <c r="D33" s="25"/>
      <c r="G33" s="26" t="s">
        <v>31</v>
      </c>
      <c r="H33" s="26"/>
      <c r="I33" s="26"/>
      <c r="J33" s="26"/>
    </row>
    <row r="34" spans="1:10" ht="62.25" customHeight="1" x14ac:dyDescent="0.3">
      <c r="B34" s="27"/>
      <c r="C34" s="27"/>
      <c r="D34" s="27"/>
      <c r="G34" s="28"/>
      <c r="H34" s="28"/>
      <c r="I34" s="28"/>
      <c r="J34" s="28"/>
    </row>
    <row r="35" spans="1:10" ht="15" hidden="1" customHeight="1" x14ac:dyDescent="0.3">
      <c r="A35" s="21" t="e">
        <f>#REF!</f>
        <v>#REF!</v>
      </c>
      <c r="B35" s="21"/>
      <c r="C35" s="8"/>
      <c r="E35" s="21"/>
      <c r="F35" s="21"/>
      <c r="G35" s="21"/>
      <c r="H35" s="21"/>
    </row>
    <row r="36" spans="1:10" ht="15" hidden="1" customHeight="1" x14ac:dyDescent="0.3"/>
    <row r="37" spans="1:10" ht="45" customHeight="1" x14ac:dyDescent="0.3">
      <c r="B37" s="22" t="str">
        <f>B10</f>
        <v>MTI. ERICK DE JESUS TELLEZ VERA</v>
      </c>
      <c r="C37" s="22"/>
      <c r="D37" s="22"/>
      <c r="E37" s="20"/>
      <c r="F37" s="20"/>
      <c r="G37" s="22"/>
      <c r="H37" s="22"/>
      <c r="I37" s="22"/>
      <c r="J37" s="2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0555555555496" footer="0.31527777777777799"/>
  <pageSetup scale="69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37"/>
  <sheetViews>
    <sheetView topLeftCell="A3" zoomScale="73" zoomScaleNormal="73" workbookViewId="0">
      <selection activeCell="D19" sqref="D19"/>
    </sheetView>
  </sheetViews>
  <sheetFormatPr baseColWidth="10" defaultColWidth="9.109375" defaultRowHeight="14.4" x14ac:dyDescent="0.3"/>
  <cols>
    <col min="1" max="1" width="38.44140625" style="1" customWidth="1"/>
    <col min="2" max="2" width="4.6640625" style="1" customWidth="1"/>
    <col min="3" max="3" width="6.5546875" style="1" customWidth="1"/>
    <col min="4" max="4" width="21.88671875" style="1" customWidth="1"/>
    <col min="5" max="5" width="9.5546875" style="1" customWidth="1"/>
    <col min="6" max="7" width="7.44140625" style="1" customWidth="1"/>
    <col min="8" max="8" width="8.5546875" style="1" customWidth="1"/>
    <col min="9" max="12" width="7.44140625" style="1" customWidth="1"/>
    <col min="13" max="1025" width="11.44140625" style="1"/>
  </cols>
  <sheetData>
    <row r="1" spans="1:14" ht="62.25" customHeight="1" x14ac:dyDescent="0.3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6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3">
      <c r="A6" s="34" t="s">
        <v>3</v>
      </c>
      <c r="B6" s="34"/>
      <c r="C6" s="34"/>
      <c r="D6" s="34"/>
      <c r="E6" s="35"/>
      <c r="F6" s="35"/>
      <c r="G6" s="35"/>
      <c r="H6" s="35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4</v>
      </c>
      <c r="B8" s="28">
        <v>1</v>
      </c>
      <c r="C8" s="28"/>
      <c r="D8" s="6" t="s">
        <v>6</v>
      </c>
      <c r="E8" s="5"/>
      <c r="G8" s="4" t="s">
        <v>7</v>
      </c>
      <c r="H8" s="5"/>
      <c r="I8" s="29" t="s">
        <v>8</v>
      </c>
      <c r="J8" s="29"/>
      <c r="K8" s="29"/>
      <c r="L8" s="28"/>
      <c r="M8" s="28"/>
      <c r="N8" s="28"/>
    </row>
    <row r="10" spans="1:14" x14ac:dyDescent="0.3">
      <c r="A10" s="4" t="s">
        <v>9</v>
      </c>
      <c r="B10" s="28" t="str">
        <f>'1'!B10</f>
        <v>MTI. ERICK DE JESUS TELLEZ VERA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x14ac:dyDescent="0.3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3">
      <c r="A12" s="30" t="s">
        <v>10</v>
      </c>
      <c r="B12" s="31" t="s">
        <v>11</v>
      </c>
      <c r="C12" s="31" t="s">
        <v>12</v>
      </c>
      <c r="D12" s="32" t="s">
        <v>13</v>
      </c>
      <c r="E12" s="32" t="s">
        <v>14</v>
      </c>
      <c r="F12" s="32" t="s">
        <v>15</v>
      </c>
      <c r="G12" s="32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23" t="s">
        <v>22</v>
      </c>
    </row>
    <row r="13" spans="1:14" x14ac:dyDescent="0.3">
      <c r="A13" s="30"/>
      <c r="B13" s="31"/>
      <c r="C13" s="31"/>
      <c r="D13" s="32"/>
      <c r="E13" s="32"/>
      <c r="F13" s="9" t="s">
        <v>23</v>
      </c>
      <c r="G13" s="9" t="s">
        <v>24</v>
      </c>
      <c r="H13" s="32"/>
      <c r="I13" s="32"/>
      <c r="J13" s="32"/>
      <c r="K13" s="32"/>
      <c r="L13" s="32"/>
      <c r="M13" s="32"/>
      <c r="N13" s="23"/>
    </row>
    <row r="14" spans="1:14" s="14" customFormat="1" ht="13.2" x14ac:dyDescent="0.25">
      <c r="A14" s="11"/>
      <c r="B14" s="11"/>
      <c r="C14" s="11"/>
      <c r="D14" s="11"/>
      <c r="E14" s="11"/>
      <c r="F14" s="11"/>
      <c r="G14" s="11"/>
      <c r="H14" s="12"/>
      <c r="I14" s="11">
        <v>0</v>
      </c>
      <c r="J14" s="12"/>
      <c r="K14" s="11">
        <v>0</v>
      </c>
      <c r="L14" s="12" t="e">
        <f t="shared" ref="L14:L15" si="0">K14/E14</f>
        <v>#DIV/0!</v>
      </c>
      <c r="M14" s="11">
        <v>100</v>
      </c>
      <c r="N14" s="13">
        <v>1</v>
      </c>
    </row>
    <row r="15" spans="1:14" s="14" customFormat="1" ht="13.2" x14ac:dyDescent="0.25">
      <c r="A15" s="11"/>
      <c r="B15" s="11"/>
      <c r="C15" s="11"/>
      <c r="D15" s="11"/>
      <c r="E15" s="11"/>
      <c r="F15" s="11"/>
      <c r="G15" s="11"/>
      <c r="H15" s="12"/>
      <c r="I15" s="11">
        <v>0</v>
      </c>
      <c r="J15" s="12"/>
      <c r="K15" s="11">
        <v>0</v>
      </c>
      <c r="L15" s="12" t="e">
        <f t="shared" si="0"/>
        <v>#DIV/0!</v>
      </c>
      <c r="M15" s="11">
        <v>100</v>
      </c>
      <c r="N15" s="13">
        <v>1</v>
      </c>
    </row>
    <row r="16" spans="1:14" s="14" customFormat="1" ht="13.2" x14ac:dyDescent="0.25">
      <c r="A16" s="11"/>
      <c r="B16" s="11"/>
      <c r="C16" s="11"/>
      <c r="D16" s="11"/>
      <c r="E16" s="11"/>
      <c r="F16" s="11"/>
      <c r="G16" s="11"/>
      <c r="H16" s="12"/>
      <c r="I16" s="11">
        <v>0</v>
      </c>
      <c r="J16" s="12"/>
      <c r="K16" s="11"/>
      <c r="L16" s="12"/>
      <c r="M16" s="11"/>
      <c r="N16" s="13"/>
    </row>
    <row r="17" spans="1:14" s="14" customFormat="1" ht="13.2" x14ac:dyDescent="0.25">
      <c r="A17" s="11"/>
      <c r="B17" s="11"/>
      <c r="C17" s="11"/>
      <c r="D17" s="11"/>
      <c r="E17" s="11"/>
      <c r="F17" s="11"/>
      <c r="G17" s="11"/>
      <c r="H17" s="12"/>
      <c r="I17" s="11">
        <v>0</v>
      </c>
      <c r="J17" s="12"/>
      <c r="K17" s="11"/>
      <c r="L17" s="12"/>
      <c r="M17" s="11"/>
      <c r="N17" s="13"/>
    </row>
    <row r="18" spans="1:14" s="14" customFormat="1" ht="13.2" x14ac:dyDescent="0.25">
      <c r="A18" s="11"/>
      <c r="B18" s="11"/>
      <c r="C18" s="11"/>
      <c r="D18" s="11"/>
      <c r="E18" s="11"/>
      <c r="F18" s="11"/>
      <c r="G18" s="11"/>
      <c r="H18" s="12"/>
      <c r="I18" s="11">
        <v>0</v>
      </c>
      <c r="J18" s="12"/>
      <c r="K18" s="11"/>
      <c r="L18" s="12"/>
      <c r="M18" s="11"/>
      <c r="N18" s="13"/>
    </row>
    <row r="19" spans="1:14" s="14" customFormat="1" ht="13.2" x14ac:dyDescent="0.25">
      <c r="A19" s="11"/>
      <c r="B19" s="11"/>
      <c r="C19" s="11"/>
      <c r="D19" s="11"/>
      <c r="E19" s="11"/>
      <c r="F19" s="11"/>
      <c r="G19" s="11"/>
      <c r="H19" s="12"/>
      <c r="I19" s="11">
        <v>0</v>
      </c>
      <c r="J19" s="12"/>
      <c r="K19" s="11"/>
      <c r="L19" s="12"/>
      <c r="M19" s="11"/>
      <c r="N19" s="13"/>
    </row>
    <row r="20" spans="1:14" s="14" customFormat="1" ht="13.2" x14ac:dyDescent="0.25">
      <c r="A20" s="11"/>
      <c r="B20" s="11"/>
      <c r="C20" s="11"/>
      <c r="D20" s="11"/>
      <c r="E20" s="11"/>
      <c r="F20" s="11"/>
      <c r="G20" s="11"/>
      <c r="H20" s="12"/>
      <c r="I20" s="11">
        <v>0</v>
      </c>
      <c r="J20" s="12"/>
      <c r="K20" s="11"/>
      <c r="L20" s="12"/>
      <c r="M20" s="11"/>
      <c r="N20" s="13"/>
    </row>
    <row r="21" spans="1:14" s="14" customFormat="1" ht="13.2" x14ac:dyDescent="0.25">
      <c r="A21" s="11"/>
      <c r="B21" s="11"/>
      <c r="C21" s="11"/>
      <c r="D21" s="11"/>
      <c r="E21" s="11"/>
      <c r="F21" s="11"/>
      <c r="G21" s="11"/>
      <c r="H21" s="12"/>
      <c r="I21" s="11">
        <v>0</v>
      </c>
      <c r="J21" s="12"/>
      <c r="K21" s="11"/>
      <c r="L21" s="12"/>
      <c r="M21" s="11"/>
      <c r="N21" s="13"/>
    </row>
    <row r="22" spans="1:14" s="14" customFormat="1" ht="13.2" x14ac:dyDescent="0.25">
      <c r="A22" s="11"/>
      <c r="B22" s="11"/>
      <c r="C22" s="11"/>
      <c r="D22" s="11"/>
      <c r="E22" s="11"/>
      <c r="F22" s="11"/>
      <c r="G22" s="11"/>
      <c r="H22" s="12"/>
      <c r="I22" s="11">
        <v>0</v>
      </c>
      <c r="J22" s="12"/>
      <c r="K22" s="11"/>
      <c r="L22" s="12"/>
      <c r="M22" s="11"/>
      <c r="N22" s="13"/>
    </row>
    <row r="23" spans="1:14" s="14" customFormat="1" ht="13.2" x14ac:dyDescent="0.25">
      <c r="A23" s="11"/>
      <c r="B23" s="11"/>
      <c r="C23" s="11"/>
      <c r="D23" s="11"/>
      <c r="E23" s="11"/>
      <c r="F23" s="11"/>
      <c r="G23" s="11"/>
      <c r="H23" s="12"/>
      <c r="I23" s="11">
        <v>0</v>
      </c>
      <c r="J23" s="12"/>
      <c r="K23" s="11"/>
      <c r="L23" s="12"/>
      <c r="M23" s="11"/>
      <c r="N23" s="13"/>
    </row>
    <row r="24" spans="1:14" s="14" customFormat="1" ht="13.2" x14ac:dyDescent="0.25">
      <c r="A24" s="11"/>
      <c r="B24" s="11"/>
      <c r="C24" s="11"/>
      <c r="D24" s="11"/>
      <c r="E24" s="11"/>
      <c r="F24" s="11"/>
      <c r="G24" s="11"/>
      <c r="H24" s="12"/>
      <c r="I24" s="11">
        <v>0</v>
      </c>
      <c r="J24" s="12"/>
      <c r="K24" s="11"/>
      <c r="L24" s="12"/>
      <c r="M24" s="11"/>
      <c r="N24" s="13"/>
    </row>
    <row r="25" spans="1:14" s="14" customFormat="1" ht="13.2" x14ac:dyDescent="0.25">
      <c r="A25" s="11"/>
      <c r="B25" s="11"/>
      <c r="C25" s="11"/>
      <c r="D25" s="11"/>
      <c r="E25" s="11"/>
      <c r="F25" s="11"/>
      <c r="G25" s="11"/>
      <c r="H25" s="12"/>
      <c r="I25" s="11">
        <v>0</v>
      </c>
      <c r="J25" s="12"/>
      <c r="K25" s="11"/>
      <c r="L25" s="12"/>
      <c r="M25" s="11"/>
      <c r="N25" s="13"/>
    </row>
    <row r="26" spans="1:14" s="14" customFormat="1" ht="13.2" x14ac:dyDescent="0.25">
      <c r="A26" s="11"/>
      <c r="B26" s="11"/>
      <c r="C26" s="11"/>
      <c r="D26" s="11"/>
      <c r="E26" s="11"/>
      <c r="F26" s="11"/>
      <c r="G26" s="11"/>
      <c r="H26" s="12"/>
      <c r="I26" s="11">
        <v>0</v>
      </c>
      <c r="J26" s="12"/>
      <c r="K26" s="11"/>
      <c r="L26" s="12"/>
      <c r="M26" s="11"/>
      <c r="N26" s="13"/>
    </row>
    <row r="27" spans="1:14" s="14" customFormat="1" ht="16.5" customHeight="1" x14ac:dyDescent="0.25">
      <c r="A27" s="11"/>
      <c r="B27" s="11"/>
      <c r="C27" s="11"/>
      <c r="D27" s="11"/>
      <c r="E27" s="11"/>
      <c r="F27" s="11"/>
      <c r="G27" s="11"/>
      <c r="H27" s="12"/>
      <c r="I27" s="11">
        <v>0</v>
      </c>
      <c r="J27" s="12"/>
      <c r="K27" s="11"/>
      <c r="L27" s="12"/>
      <c r="M27" s="11"/>
      <c r="N27" s="13"/>
    </row>
    <row r="28" spans="1:14" x14ac:dyDescent="0.3">
      <c r="A28" s="15" t="s">
        <v>27</v>
      </c>
      <c r="B28" s="16" t="s">
        <v>28</v>
      </c>
      <c r="C28" s="16" t="s">
        <v>28</v>
      </c>
      <c r="D28" s="16" t="s">
        <v>28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ref="I28" si="1">(E28-SUM(F28:G28))-K28</f>
        <v>0</v>
      </c>
      <c r="J28" s="17" t="e">
        <f t="shared" ref="J28" si="2">I28/E28</f>
        <v>#DIV/0!</v>
      </c>
      <c r="K28" s="16">
        <f>SUM(K14:K27)</f>
        <v>0</v>
      </c>
      <c r="L28" s="17" t="e">
        <f t="shared" ref="L28" si="3">K28/E28</f>
        <v>#DIV/0!</v>
      </c>
      <c r="M28" s="16">
        <f>AVERAGE(M14:M27)</f>
        <v>100</v>
      </c>
      <c r="N28" s="18">
        <f>AVERAGE(N14:N27)</f>
        <v>1</v>
      </c>
    </row>
    <row r="30" spans="1:14" ht="120" customHeight="1" x14ac:dyDescent="0.3">
      <c r="A30" s="24" t="s">
        <v>29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2" spans="1:14" x14ac:dyDescent="0.3">
      <c r="A32" s="19"/>
    </row>
    <row r="33" spans="1:10" ht="12" customHeight="1" x14ac:dyDescent="0.3">
      <c r="B33" s="25" t="s">
        <v>30</v>
      </c>
      <c r="C33" s="25"/>
      <c r="D33" s="25"/>
      <c r="G33" s="26" t="s">
        <v>31</v>
      </c>
      <c r="H33" s="26"/>
      <c r="I33" s="26"/>
      <c r="J33" s="26"/>
    </row>
    <row r="34" spans="1:10" ht="62.25" customHeight="1" x14ac:dyDescent="0.3">
      <c r="B34" s="27"/>
      <c r="C34" s="27"/>
      <c r="D34" s="27"/>
      <c r="G34" s="28"/>
      <c r="H34" s="28"/>
      <c r="I34" s="28"/>
      <c r="J34" s="28"/>
    </row>
    <row r="35" spans="1:10" hidden="1" x14ac:dyDescent="0.3">
      <c r="A35" s="21" t="e">
        <f>#REF!</f>
        <v>#REF!</v>
      </c>
      <c r="B35" s="21"/>
      <c r="C35" s="8"/>
      <c r="E35" s="21"/>
      <c r="F35" s="21"/>
      <c r="G35" s="21"/>
      <c r="H35" s="21"/>
    </row>
    <row r="36" spans="1:10" hidden="1" x14ac:dyDescent="0.3"/>
    <row r="37" spans="1:10" ht="45" customHeight="1" x14ac:dyDescent="0.3">
      <c r="B37" s="36" t="str">
        <f>B10</f>
        <v>MTI. ERICK DE JESUS TELLEZ VERA</v>
      </c>
      <c r="C37" s="36"/>
      <c r="D37" s="36"/>
      <c r="E37" s="20"/>
      <c r="F37" s="20"/>
      <c r="G37" s="36"/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0555555555496" footer="0.31527777777777799"/>
  <pageSetup scale="69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K37"/>
  <sheetViews>
    <sheetView topLeftCell="D4" zoomScale="120" zoomScaleNormal="120" workbookViewId="0">
      <selection activeCell="E6" sqref="E6:H6"/>
    </sheetView>
  </sheetViews>
  <sheetFormatPr baseColWidth="10" defaultColWidth="9.109375" defaultRowHeight="14.4" x14ac:dyDescent="0.3"/>
  <cols>
    <col min="1" max="1" width="38.44140625" style="1" customWidth="1"/>
    <col min="2" max="2" width="4.6640625" style="1" customWidth="1"/>
    <col min="3" max="3" width="5.44140625" style="1" customWidth="1"/>
    <col min="4" max="4" width="21.88671875" style="1" customWidth="1"/>
    <col min="5" max="5" width="9.5546875" style="1" customWidth="1"/>
    <col min="6" max="12" width="7.44140625" style="1" customWidth="1"/>
    <col min="13" max="1025" width="11.44140625" style="1"/>
  </cols>
  <sheetData>
    <row r="1" spans="1:14" ht="62.25" customHeight="1" x14ac:dyDescent="0.3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6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3">
      <c r="A6" s="34" t="s">
        <v>3</v>
      </c>
      <c r="B6" s="34"/>
      <c r="C6" s="34"/>
      <c r="D6" s="34"/>
      <c r="E6" s="35"/>
      <c r="F6" s="35"/>
      <c r="G6" s="35"/>
      <c r="H6" s="35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4</v>
      </c>
      <c r="B8" s="28" t="s">
        <v>32</v>
      </c>
      <c r="C8" s="28"/>
      <c r="D8" s="6" t="s">
        <v>6</v>
      </c>
      <c r="E8" s="5"/>
      <c r="G8" s="4" t="s">
        <v>7</v>
      </c>
      <c r="H8" s="5"/>
      <c r="I8" s="29" t="s">
        <v>8</v>
      </c>
      <c r="J8" s="29"/>
      <c r="K8" s="29"/>
      <c r="L8" s="28"/>
      <c r="M8" s="28"/>
      <c r="N8" s="28"/>
    </row>
    <row r="10" spans="1:14" x14ac:dyDescent="0.3">
      <c r="A10" s="4" t="s">
        <v>9</v>
      </c>
      <c r="B10" s="28" t="str">
        <f>'1'!B10</f>
        <v>MTI. ERICK DE JESUS TELLEZ VERA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x14ac:dyDescent="0.3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3">
      <c r="A12" s="30" t="s">
        <v>10</v>
      </c>
      <c r="B12" s="31" t="s">
        <v>11</v>
      </c>
      <c r="C12" s="31" t="s">
        <v>12</v>
      </c>
      <c r="D12" s="32" t="s">
        <v>13</v>
      </c>
      <c r="E12" s="32" t="s">
        <v>14</v>
      </c>
      <c r="F12" s="32" t="s">
        <v>15</v>
      </c>
      <c r="G12" s="32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23" t="s">
        <v>22</v>
      </c>
    </row>
    <row r="13" spans="1:14" x14ac:dyDescent="0.3">
      <c r="A13" s="30"/>
      <c r="B13" s="31"/>
      <c r="C13" s="31"/>
      <c r="D13" s="32"/>
      <c r="E13" s="32"/>
      <c r="F13" s="9" t="s">
        <v>23</v>
      </c>
      <c r="G13" s="9" t="s">
        <v>24</v>
      </c>
      <c r="H13" s="32"/>
      <c r="I13" s="32"/>
      <c r="J13" s="32"/>
      <c r="K13" s="32"/>
      <c r="L13" s="32"/>
      <c r="M13" s="32"/>
      <c r="N13" s="23"/>
    </row>
    <row r="14" spans="1:14" s="14" customFormat="1" ht="13.2" x14ac:dyDescent="0.25">
      <c r="A14" s="11" t="str">
        <f>'1'!A14</f>
        <v>CALCULO DIFERENCIAL</v>
      </c>
      <c r="B14" s="11"/>
      <c r="C14" s="11" t="str">
        <f>'1'!C14</f>
        <v>107A</v>
      </c>
      <c r="D14" s="11" t="str">
        <f>'1'!D14</f>
        <v>IGEM</v>
      </c>
      <c r="E14" s="11">
        <f>'1'!E14</f>
        <v>25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25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s="14" customFormat="1" ht="13.2" x14ac:dyDescent="0.25">
      <c r="A15" s="11" t="str">
        <f>'1'!A15</f>
        <v>CALCULO DIFERENCIAL</v>
      </c>
      <c r="B15" s="11"/>
      <c r="C15" s="11" t="str">
        <f>'1'!C15</f>
        <v>107C</v>
      </c>
      <c r="D15" s="11" t="str">
        <f>'1'!D15</f>
        <v>IGEM</v>
      </c>
      <c r="E15" s="11">
        <f>'1'!E15</f>
        <v>29</v>
      </c>
      <c r="F15" s="11"/>
      <c r="G15" s="11"/>
      <c r="H15" s="12">
        <f t="shared" si="0"/>
        <v>0</v>
      </c>
      <c r="I15" s="11">
        <f t="shared" si="1"/>
        <v>29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s="14" customFormat="1" ht="13.2" x14ac:dyDescent="0.25">
      <c r="A16" s="11" t="str">
        <f>'1'!A16</f>
        <v>QUIMICA</v>
      </c>
      <c r="B16" s="11"/>
      <c r="C16" s="11" t="str">
        <f>'1'!C16</f>
        <v>102A</v>
      </c>
      <c r="D16" s="11" t="str">
        <f>'1'!D16</f>
        <v>IEM</v>
      </c>
      <c r="E16" s="11">
        <f>'1'!E16</f>
        <v>33</v>
      </c>
      <c r="F16" s="11"/>
      <c r="G16" s="11"/>
      <c r="H16" s="12">
        <f t="shared" si="0"/>
        <v>0</v>
      </c>
      <c r="I16" s="11">
        <f t="shared" si="1"/>
        <v>33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s="14" customFormat="1" ht="13.2" x14ac:dyDescent="0.25">
      <c r="A17" s="11" t="str">
        <f>'1'!A17</f>
        <v>QUIMICA</v>
      </c>
      <c r="B17" s="11"/>
      <c r="C17" s="11" t="str">
        <f>'1'!C17</f>
        <v>102B</v>
      </c>
      <c r="D17" s="11" t="str">
        <f>'1'!D17</f>
        <v>IEM</v>
      </c>
      <c r="E17" s="11">
        <f>'1'!E17</f>
        <v>31</v>
      </c>
      <c r="F17" s="11"/>
      <c r="G17" s="11"/>
      <c r="H17" s="12">
        <f t="shared" si="0"/>
        <v>0</v>
      </c>
      <c r="I17" s="11">
        <f t="shared" si="1"/>
        <v>31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s="14" customFormat="1" ht="13.2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s="14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s="14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s="14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s="14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s="14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s="14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s="14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s="14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s="14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x14ac:dyDescent="0.3">
      <c r="A28" s="15" t="s">
        <v>27</v>
      </c>
      <c r="B28" s="16" t="s">
        <v>28</v>
      </c>
      <c r="C28" s="16" t="s">
        <v>28</v>
      </c>
      <c r="D28" s="16" t="s">
        <v>28</v>
      </c>
      <c r="E28" s="16">
        <f>SUM(E14:E27)</f>
        <v>118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 t="shared" si="1"/>
        <v>118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3">
      <c r="A30" s="24" t="s">
        <v>29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2" spans="1:14" x14ac:dyDescent="0.3">
      <c r="A32" s="19"/>
    </row>
    <row r="33" spans="1:10" ht="12" customHeight="1" x14ac:dyDescent="0.3">
      <c r="B33" s="25" t="s">
        <v>30</v>
      </c>
      <c r="C33" s="25"/>
      <c r="D33" s="25"/>
      <c r="G33" s="26" t="s">
        <v>31</v>
      </c>
      <c r="H33" s="26"/>
      <c r="I33" s="26"/>
      <c r="J33" s="26"/>
    </row>
    <row r="34" spans="1:10" ht="62.25" customHeight="1" x14ac:dyDescent="0.3">
      <c r="B34" s="27"/>
      <c r="C34" s="27"/>
      <c r="D34" s="27"/>
      <c r="G34" s="28"/>
      <c r="H34" s="28"/>
      <c r="I34" s="28"/>
      <c r="J34" s="28"/>
    </row>
    <row r="35" spans="1:10" hidden="1" x14ac:dyDescent="0.3">
      <c r="A35" s="21" t="e">
        <f>#REF!</f>
        <v>#REF!</v>
      </c>
      <c r="B35" s="21"/>
      <c r="C35" s="8"/>
      <c r="E35" s="21"/>
      <c r="F35" s="21"/>
      <c r="G35" s="21"/>
      <c r="H35" s="21"/>
    </row>
    <row r="36" spans="1:10" hidden="1" x14ac:dyDescent="0.3"/>
    <row r="37" spans="1:10" ht="45" customHeight="1" x14ac:dyDescent="0.3">
      <c r="B37" s="22" t="str">
        <f>B10</f>
        <v>MTI. ERICK DE JESUS TELLEZ VERA</v>
      </c>
      <c r="C37" s="22"/>
      <c r="D37" s="22"/>
      <c r="E37" s="20"/>
      <c r="F37" s="20"/>
      <c r="G37" s="22"/>
      <c r="H37" s="22"/>
      <c r="I37" s="22"/>
      <c r="J37" s="2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0555555555496" footer="0.31527777777777799"/>
  <pageSetup scale="69" firstPageNumber="0" orientation="landscape" horizontalDpi="300" verticalDpi="300" r:id="rId1"/>
  <headerFooter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revision>3</cp:revision>
  <cp:lastPrinted>2022-10-07T20:13:17Z</cp:lastPrinted>
  <dcterms:created xsi:type="dcterms:W3CDTF">2021-11-22T14:45:25Z</dcterms:created>
  <dcterms:modified xsi:type="dcterms:W3CDTF">2023-11-02T23:45:53Z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