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TV\"/>
    </mc:Choice>
  </mc:AlternateContent>
  <xr:revisionPtr revIDLastSave="0" documentId="8_{33932414-49E9-4C3D-9D2A-BF8F5A5AA639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1" sheetId="1" r:id="rId1"/>
    <sheet name="2" sheetId="6" r:id="rId2"/>
    <sheet name="3e" sheetId="7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'3e'!$A$1:$N$37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B37" i="8" l="1"/>
  <c r="A35" i="8"/>
  <c r="N28" i="8"/>
  <c r="M28" i="8"/>
  <c r="L28" i="8"/>
  <c r="K28" i="8"/>
  <c r="I28" i="8"/>
  <c r="G28" i="8"/>
  <c r="F28" i="8"/>
  <c r="E28" i="8"/>
  <c r="L17" i="8"/>
  <c r="L16" i="8"/>
  <c r="L15" i="8"/>
  <c r="L14" i="8"/>
  <c r="B37" i="7" l="1"/>
  <c r="A35" i="7"/>
  <c r="N28" i="7"/>
  <c r="M28" i="7"/>
  <c r="K28" i="7"/>
  <c r="G28" i="7"/>
  <c r="F28" i="7"/>
  <c r="E28" i="7"/>
  <c r="L17" i="7"/>
  <c r="L16" i="7"/>
  <c r="L15" i="7"/>
  <c r="L14" i="7"/>
  <c r="I28" i="7" l="1"/>
  <c r="L28" i="7"/>
  <c r="L16" i="1"/>
  <c r="L17" i="1"/>
  <c r="L16" i="6"/>
  <c r="L17" i="6"/>
  <c r="L15" i="6"/>
  <c r="L14" i="6"/>
  <c r="E28" i="1"/>
  <c r="F28" i="1"/>
  <c r="D15" i="5" l="1"/>
  <c r="C15" i="5"/>
  <c r="A15" i="5"/>
  <c r="D14" i="5"/>
  <c r="C14" i="5"/>
  <c r="A14" i="5"/>
  <c r="B37" i="6" l="1"/>
  <c r="A35" i="6"/>
  <c r="N28" i="6"/>
  <c r="M28" i="6"/>
  <c r="K28" i="6"/>
  <c r="G28" i="6"/>
  <c r="F28" i="6"/>
  <c r="E28" i="6"/>
  <c r="I28" i="6" l="1"/>
  <c r="L28" i="6"/>
  <c r="A35" i="5" l="1"/>
  <c r="N28" i="5"/>
  <c r="M28" i="5"/>
  <c r="K28" i="5"/>
  <c r="G28" i="5"/>
  <c r="F28" i="5"/>
  <c r="L17" i="5"/>
  <c r="C17" i="5"/>
  <c r="A17" i="5"/>
  <c r="L16" i="5"/>
  <c r="C16" i="5"/>
  <c r="A16" i="5"/>
  <c r="L15" i="5"/>
  <c r="L14" i="5"/>
  <c r="B10" i="5"/>
  <c r="B37" i="5" s="1"/>
  <c r="B37" i="1"/>
  <c r="A35" i="1"/>
  <c r="N28" i="1"/>
  <c r="M28" i="1"/>
  <c r="K28" i="1"/>
  <c r="G28" i="1"/>
  <c r="I28" i="1" s="1"/>
  <c r="L15" i="1"/>
  <c r="L14" i="1"/>
  <c r="H17" i="5" l="1"/>
  <c r="L28" i="1"/>
  <c r="E28" i="5"/>
  <c r="J14" i="5"/>
  <c r="J17" i="5"/>
  <c r="I28" i="5" l="1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<sst xmlns="http://schemas.openxmlformats.org/spreadsheetml/2006/main" count="247" uniqueCount="52">
  <si>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</si>
  <si>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</si>
  <si>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</si>
  <si>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</si>
  <si>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</si>
  <si>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</si>
  <si>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</si>
  <si>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</si>
  <si>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</si>
  <si>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</si>
  <si>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</si>
  <si>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</si>
  <si>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</si>
  <si>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</si>
  <si>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</si>
  <si>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</si>
  <si>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</si>
  <si>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</si>
  <si>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</si>
  <si>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</si>
  <si>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</si>
  <si>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</si>
  <si>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</si>
  <si>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</si>
  <si>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</si>
  <si>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</si>
  <si>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</si>
  <si>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</si>
  <si>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</si>
  <si>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</si>
  <si>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</si>
  <si>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</si>
  <si>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</si>
  <si>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</si>
  <si>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</si>
  <si>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</si>
  <si>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</si>
  <si>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</si>
  <si>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</si>
  <si>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</si>
  <si>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</si>
  <si>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</si>
  <si>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</si>
  <si>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</si>
  <si>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</si>
  <si>
    <t>II</t>
  </si>
  <si>
    <t>IEME</t>
  </si>
  <si>
    <t>MC. TONATIUH SOSME SANCHEZ</t>
  </si>
  <si>
    <t>III</t>
  </si>
  <si>
    <t>IV</t>
  </si>
  <si>
    <t>SEPTIEMBRE 23 -ENERO 24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</si>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</sst>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26972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opLeftCell="A6" zoomScale="84" zoomScaleNormal="84" workbookViewId="0">
      <selection activeCell="N17" sqref="N17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39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5</v>
      </c>
      <c r="C8" s="28"/>
      <c r="D8" s="6" t="s">
        <v>6</v>
      </c>
      <c r="E8" s="7">
        <v>4</v>
      </c>
      <c r="G8" s="4" t="s">
        <v>7</v>
      </c>
      <c r="H8" s="7">
        <v>2</v>
      </c>
      <c r="I8" s="29" t="s">
        <v>8</v>
      </c>
      <c r="J8" s="29"/>
      <c r="K8" s="29"/>
      <c r="L8" s="28" t="s">
        <v>40</v>
      </c>
      <c r="M8" s="28"/>
      <c r="N8" s="28"/>
    </row>
    <row r="10" spans="1:14" x14ac:dyDescent="0.3">
      <c r="A10" s="4" t="s">
        <v>9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31</v>
      </c>
      <c r="B14" s="11" t="s">
        <v>22</v>
      </c>
      <c r="C14" s="11" t="s">
        <v>32</v>
      </c>
      <c r="D14" s="11" t="s">
        <v>34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3.2" x14ac:dyDescent="0.25">
      <c r="A15" s="10" t="s">
        <v>31</v>
      </c>
      <c r="B15" s="11" t="s">
        <v>22</v>
      </c>
      <c r="C15" s="11" t="s">
        <v>43</v>
      </c>
      <c r="D15" s="11" t="s">
        <v>34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3.2" x14ac:dyDescent="0.25">
      <c r="A16" s="10" t="s">
        <v>36</v>
      </c>
      <c r="B16" s="11" t="s">
        <v>22</v>
      </c>
      <c r="C16" s="11" t="s">
        <v>41</v>
      </c>
      <c r="D16" s="11" t="s">
        <v>44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3.2" x14ac:dyDescent="0.25">
      <c r="A17" s="10" t="s">
        <v>36</v>
      </c>
      <c r="B17" s="11" t="s">
        <v>22</v>
      </c>
      <c r="C17" s="11" t="s">
        <v>42</v>
      </c>
      <c r="D17" s="11" t="s">
        <v>44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37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38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opLeftCell="A5" zoomScale="106" zoomScaleNormal="106" workbookViewId="0">
      <selection activeCell="P20" sqref="P20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39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35</v>
      </c>
      <c r="C8" s="28"/>
      <c r="D8" s="6" t="s">
        <v>6</v>
      </c>
      <c r="E8" s="7">
        <v>4</v>
      </c>
      <c r="G8" s="4" t="s">
        <v>7</v>
      </c>
      <c r="H8" s="7">
        <v>2</v>
      </c>
      <c r="I8" s="29" t="s">
        <v>8</v>
      </c>
      <c r="J8" s="29"/>
      <c r="K8" s="29"/>
      <c r="L8" s="28" t="s">
        <v>40</v>
      </c>
      <c r="M8" s="28"/>
      <c r="N8" s="28"/>
    </row>
    <row r="10" spans="1:14" x14ac:dyDescent="0.3">
      <c r="A10" s="4" t="s">
        <v>9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31</v>
      </c>
      <c r="B14" s="11" t="s">
        <v>45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97</v>
      </c>
      <c r="N14" s="13">
        <v>0.84</v>
      </c>
    </row>
    <row r="15" spans="1:14" s="14" customFormat="1" ht="13.2" x14ac:dyDescent="0.25">
      <c r="A15" s="10" t="s">
        <v>31</v>
      </c>
      <c r="B15" s="11" t="s">
        <v>45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92</v>
      </c>
      <c r="N15" s="13">
        <v>0.76</v>
      </c>
    </row>
    <row r="16" spans="1:14" s="14" customFormat="1" ht="13.2" x14ac:dyDescent="0.25">
      <c r="A16" s="10" t="s">
        <v>36</v>
      </c>
      <c r="B16" s="11" t="s">
        <v>45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0.55000000000000004</v>
      </c>
    </row>
    <row r="17" spans="1:14" s="14" customFormat="1" ht="13.2" x14ac:dyDescent="0.25">
      <c r="A17" s="10" t="s">
        <v>36</v>
      </c>
      <c r="B17" s="11" t="s">
        <v>45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89</v>
      </c>
      <c r="N17" s="13">
        <v>0.57999999999999996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91.75</v>
      </c>
      <c r="N28" s="18">
        <f>AVERAGE(N14:N27)</f>
        <v>0.68250000000000011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topLeftCell="A7" zoomScale="106" zoomScaleNormal="106" workbookViewId="0">
      <selection activeCell="D21" sqref="D21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39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3</v>
      </c>
      <c r="C8" s="28"/>
      <c r="D8" s="6" t="s">
        <v>6</v>
      </c>
      <c r="E8" s="7">
        <v>4</v>
      </c>
      <c r="G8" s="4" t="s">
        <v>7</v>
      </c>
      <c r="H8" s="7">
        <v>2</v>
      </c>
      <c r="I8" s="29" t="s">
        <v>8</v>
      </c>
      <c r="J8" s="29"/>
      <c r="K8" s="29"/>
      <c r="L8" s="28" t="s">
        <v>40</v>
      </c>
      <c r="M8" s="28"/>
      <c r="N8" s="28"/>
    </row>
    <row r="10" spans="1:14" x14ac:dyDescent="0.3">
      <c r="A10" s="4" t="s">
        <v>9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31</v>
      </c>
      <c r="B14" s="11" t="s">
        <v>48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94</v>
      </c>
      <c r="N14" s="13">
        <v>0.76</v>
      </c>
    </row>
    <row r="15" spans="1:14" s="14" customFormat="1" ht="13.2" x14ac:dyDescent="0.25">
      <c r="A15" s="10" t="s">
        <v>31</v>
      </c>
      <c r="B15" s="11" t="s">
        <v>48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0.8</v>
      </c>
    </row>
    <row r="16" spans="1:14" s="14" customFormat="1" ht="13.2" x14ac:dyDescent="0.25">
      <c r="A16" s="10" t="s">
        <v>36</v>
      </c>
      <c r="B16" s="11" t="s">
        <v>48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0.42</v>
      </c>
    </row>
    <row r="17" spans="1:14" s="14" customFormat="1" ht="13.2" x14ac:dyDescent="0.25">
      <c r="A17" s="10" t="s">
        <v>36</v>
      </c>
      <c r="B17" s="11" t="s">
        <v>48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85</v>
      </c>
      <c r="N17" s="13">
        <v>0.45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90.5</v>
      </c>
      <c r="N28" s="18">
        <f>AVERAGE(N14:N27)</f>
        <v>0.60750000000000004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28" zoomScale="106" zoomScaleNormal="106" workbookViewId="0">
      <selection activeCell="G37" sqref="G37:J37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39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4</v>
      </c>
      <c r="C8" s="28"/>
      <c r="D8" s="6" t="s">
        <v>6</v>
      </c>
      <c r="E8" s="7">
        <v>4</v>
      </c>
      <c r="G8" s="4" t="s">
        <v>7</v>
      </c>
      <c r="H8" s="7">
        <v>2</v>
      </c>
      <c r="I8" s="29" t="s">
        <v>8</v>
      </c>
      <c r="J8" s="29"/>
      <c r="K8" s="29"/>
      <c r="L8" s="28" t="s">
        <v>40</v>
      </c>
      <c r="M8" s="28"/>
      <c r="N8" s="28"/>
    </row>
    <row r="10" spans="1:14" x14ac:dyDescent="0.3">
      <c r="A10" s="4" t="s">
        <v>9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31</v>
      </c>
      <c r="B14" s="11" t="s">
        <v>49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91</v>
      </c>
      <c r="N14" s="13">
        <v>0.8</v>
      </c>
    </row>
    <row r="15" spans="1:14" s="14" customFormat="1" ht="13.2" x14ac:dyDescent="0.25">
      <c r="A15" s="10" t="s">
        <v>31</v>
      </c>
      <c r="B15" s="11" t="s">
        <v>49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0.79</v>
      </c>
    </row>
    <row r="16" spans="1:14" s="14" customFormat="1" ht="13.2" x14ac:dyDescent="0.25">
      <c r="A16" s="10" t="s">
        <v>36</v>
      </c>
      <c r="B16" s="11" t="s">
        <v>49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81</v>
      </c>
      <c r="N16" s="13">
        <v>0.6</v>
      </c>
    </row>
    <row r="17" spans="1:14" s="14" customFormat="1" ht="13.2" x14ac:dyDescent="0.25">
      <c r="A17" s="10" t="s">
        <v>36</v>
      </c>
      <c r="B17" s="11" t="s">
        <v>49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83</v>
      </c>
      <c r="N17" s="13">
        <v>0.68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87.25</v>
      </c>
      <c r="N28" s="18">
        <f>AVERAGE(N14:N27)</f>
        <v>0.71750000000000003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47</v>
      </c>
      <c r="H37" s="22"/>
      <c r="I37" s="22"/>
      <c r="J37" s="2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abSelected="1" zoomScale="84" zoomScaleNormal="84" workbookViewId="0">
      <selection activeCell="H20" sqref="H20"/>
    </sheetView>
  </sheetViews>
  <sheetFormatPr baseColWidth="10" defaultColWidth="9.109375" defaultRowHeight="14.4" x14ac:dyDescent="0.3"/>
  <cols>
    <col min="1" max="1" width="31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39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30</v>
      </c>
      <c r="C8" s="28"/>
      <c r="D8" s="6" t="s">
        <v>6</v>
      </c>
      <c r="E8" s="5">
        <v>4</v>
      </c>
      <c r="G8" s="4" t="s">
        <v>7</v>
      </c>
      <c r="H8" s="5">
        <v>2</v>
      </c>
      <c r="I8" s="29" t="s">
        <v>8</v>
      </c>
      <c r="J8" s="29"/>
      <c r="K8" s="29"/>
      <c r="L8" s="28" t="s">
        <v>50</v>
      </c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 t="str">
        <f>'1'!A14</f>
        <v>CALCULO DIFERENCIAL</v>
      </c>
      <c r="B14" s="11" t="s">
        <v>51</v>
      </c>
      <c r="C14" s="11" t="str">
        <f>'1'!C14</f>
        <v>107A</v>
      </c>
      <c r="D14" s="11" t="str">
        <f>'1'!D14</f>
        <v>IGEM</v>
      </c>
      <c r="E14" s="11">
        <v>27</v>
      </c>
      <c r="F14" s="11">
        <v>25</v>
      </c>
      <c r="G14" s="11">
        <v>0</v>
      </c>
      <c r="H14" s="12">
        <v>0.93</v>
      </c>
      <c r="I14" s="11">
        <v>2</v>
      </c>
      <c r="J14" s="12">
        <f t="shared" ref="J14:J28" si="0">I14/E14</f>
        <v>7.407407407407407E-2</v>
      </c>
      <c r="K14" s="11">
        <v>0</v>
      </c>
      <c r="L14" s="12">
        <f t="shared" ref="L14:L28" si="1">K14/E14</f>
        <v>0</v>
      </c>
      <c r="M14" s="11">
        <v>94</v>
      </c>
      <c r="N14" s="13">
        <v>0.26</v>
      </c>
    </row>
    <row r="15" spans="1:14" s="14" customFormat="1" ht="13.2" x14ac:dyDescent="0.25">
      <c r="A15" s="11" t="str">
        <f>'1'!A15</f>
        <v>CALCULO DIFERENCIAL</v>
      </c>
      <c r="B15" s="11" t="s">
        <v>51</v>
      </c>
      <c r="C15" s="11" t="str">
        <f>'1'!C15</f>
        <v>107C</v>
      </c>
      <c r="D15" s="11" t="str">
        <f>'1'!D15</f>
        <v>IGEM</v>
      </c>
      <c r="E15" s="11">
        <v>32</v>
      </c>
      <c r="F15" s="11">
        <v>27</v>
      </c>
      <c r="G15" s="11">
        <v>2</v>
      </c>
      <c r="H15" s="12">
        <v>0.91</v>
      </c>
      <c r="I15" s="11">
        <v>3</v>
      </c>
      <c r="J15" s="12">
        <f t="shared" si="0"/>
        <v>9.375E-2</v>
      </c>
      <c r="K15" s="11">
        <v>0</v>
      </c>
      <c r="L15" s="12">
        <f t="shared" si="1"/>
        <v>0</v>
      </c>
      <c r="M15" s="11">
        <v>80</v>
      </c>
      <c r="N15" s="13">
        <v>0.81</v>
      </c>
    </row>
    <row r="16" spans="1:14" s="14" customFormat="1" ht="13.2" x14ac:dyDescent="0.25">
      <c r="A16" s="11" t="str">
        <f>'1'!A16</f>
        <v>QUIMICA</v>
      </c>
      <c r="B16" s="11" t="s">
        <v>51</v>
      </c>
      <c r="C16" s="11" t="str">
        <f>'1'!C16</f>
        <v>102A</v>
      </c>
      <c r="D16" s="11" t="s">
        <v>46</v>
      </c>
      <c r="E16" s="11">
        <v>35</v>
      </c>
      <c r="F16" s="11">
        <v>33</v>
      </c>
      <c r="G16" s="11">
        <v>0</v>
      </c>
      <c r="H16" s="12">
        <v>0.94</v>
      </c>
      <c r="I16" s="11">
        <v>2</v>
      </c>
      <c r="J16" s="12">
        <v>0.06</v>
      </c>
      <c r="K16" s="11">
        <v>0</v>
      </c>
      <c r="L16" s="12">
        <f t="shared" si="1"/>
        <v>0</v>
      </c>
      <c r="M16" s="11">
        <v>83</v>
      </c>
      <c r="N16" s="13">
        <v>0.51</v>
      </c>
    </row>
    <row r="17" spans="1:14" s="14" customFormat="1" ht="13.2" x14ac:dyDescent="0.25">
      <c r="A17" s="11" t="str">
        <f>'1'!A17</f>
        <v>QUIMICA</v>
      </c>
      <c r="B17" s="11" t="s">
        <v>51</v>
      </c>
      <c r="C17" s="11" t="str">
        <f>'1'!C17</f>
        <v>102B</v>
      </c>
      <c r="D17" s="11" t="s">
        <v>46</v>
      </c>
      <c r="E17" s="11">
        <v>32</v>
      </c>
      <c r="F17" s="11">
        <v>31</v>
      </c>
      <c r="G17" s="11">
        <v>0</v>
      </c>
      <c r="H17" s="12">
        <f t="shared" ref="H15:H27" si="2">F17/E17</f>
        <v>0.96875</v>
      </c>
      <c r="I17" s="11">
        <v>1</v>
      </c>
      <c r="J17" s="12">
        <f t="shared" si="0"/>
        <v>3.125E-2</v>
      </c>
      <c r="K17" s="11">
        <v>0</v>
      </c>
      <c r="L17" s="12">
        <f t="shared" si="1"/>
        <v>0</v>
      </c>
      <c r="M17" s="11">
        <v>89</v>
      </c>
      <c r="N17" s="13">
        <v>0.4</v>
      </c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126</v>
      </c>
      <c r="F28" s="16">
        <f>SUM(F14:F27)</f>
        <v>116</v>
      </c>
      <c r="G28" s="16">
        <f>SUM(G14:G27)</f>
        <v>2</v>
      </c>
      <c r="H28" s="17">
        <f>SUM(F28:G28)/E28</f>
        <v>0.93650793650793651</v>
      </c>
      <c r="I28" s="16">
        <f>SUM(I14:I27)</f>
        <v>8</v>
      </c>
      <c r="J28" s="17">
        <f t="shared" si="0"/>
        <v>6.3492063492063489E-2</v>
      </c>
      <c r="K28" s="16">
        <f>SUM(K14:K27)</f>
        <v>0</v>
      </c>
      <c r="L28" s="17">
        <f t="shared" si="1"/>
        <v>0</v>
      </c>
      <c r="M28" s="16">
        <f>AVERAGE(M14:M27)</f>
        <v>86.5</v>
      </c>
      <c r="N28" s="18">
        <f>AVERAGE(N14:N27)</f>
        <v>0.495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 t="s">
        <v>47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3e</vt:lpstr>
      <vt:lpstr>4</vt:lpstr>
      <vt:lpstr>Final</vt:lpstr>
      <vt:lpstr>'1'!Área_de_impresión</vt:lpstr>
      <vt:lpstr>'2'!Área_de_impresión</vt:lpstr>
      <vt:lpstr>'3e'!Área_de_impresión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2024-01-12T23:50:04Z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