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\REPORTE 4\"/>
    </mc:Choice>
  </mc:AlternateContent>
  <bookViews>
    <workbookView xWindow="0" yWindow="0" windowWidth="20490" windowHeight="7650" activeTab="3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T36" i="3"/>
  <c r="N40" i="4"/>
  <c r="M43" i="6" l="1"/>
  <c r="L43" i="6" l="1"/>
  <c r="Q33" i="6"/>
  <c r="Q41" i="6"/>
  <c r="Q32" i="6"/>
  <c r="Q23" i="6"/>
  <c r="M40" i="4" l="1"/>
  <c r="R23" i="4"/>
  <c r="S36" i="3"/>
  <c r="X19" i="3"/>
  <c r="L27" i="1" l="1"/>
  <c r="Q10" i="6" l="1"/>
  <c r="Q12" i="6"/>
  <c r="Q13" i="6"/>
  <c r="Q14" i="6"/>
  <c r="Q15" i="6"/>
  <c r="Q16" i="6"/>
  <c r="Q17" i="6"/>
  <c r="Q18" i="6"/>
  <c r="Q19" i="6"/>
  <c r="Q20" i="6"/>
  <c r="Q21" i="6"/>
  <c r="Q22" i="6"/>
  <c r="Q24" i="6"/>
  <c r="Q25" i="6"/>
  <c r="Q26" i="6"/>
  <c r="Q27" i="6"/>
  <c r="Q28" i="6"/>
  <c r="Q29" i="6"/>
  <c r="Q30" i="6"/>
  <c r="Q31" i="6"/>
  <c r="Q34" i="6"/>
  <c r="Q35" i="6"/>
  <c r="Q36" i="6"/>
  <c r="Q37" i="6"/>
  <c r="Q38" i="6"/>
  <c r="Q39" i="6"/>
  <c r="Q40" i="6"/>
  <c r="Q42" i="6"/>
  <c r="Q9" i="6"/>
  <c r="K43" i="6"/>
  <c r="L40" i="4"/>
  <c r="R36" i="3"/>
  <c r="K27" i="1"/>
  <c r="K40" i="4" l="1"/>
  <c r="J43" i="6"/>
  <c r="Q43" i="6" s="1"/>
  <c r="X14" i="3" l="1"/>
  <c r="J27" i="1" l="1"/>
  <c r="X31" i="3" l="1"/>
  <c r="X27" i="3"/>
  <c r="X24" i="3"/>
  <c r="X22" i="3"/>
  <c r="X20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4" i="4"/>
  <c r="R25" i="4"/>
  <c r="R26" i="4"/>
  <c r="R27" i="4"/>
  <c r="R28" i="4"/>
  <c r="R29" i="4"/>
  <c r="R30" i="4"/>
  <c r="R9" i="4"/>
  <c r="R31" i="4" l="1"/>
  <c r="R62" i="4"/>
  <c r="Q44" i="6"/>
  <c r="X33" i="3"/>
  <c r="X34" i="3"/>
  <c r="X35" i="3"/>
  <c r="X10" i="3"/>
  <c r="X11" i="3"/>
  <c r="X12" i="3"/>
  <c r="X13" i="3"/>
  <c r="X15" i="3"/>
  <c r="X16" i="3"/>
  <c r="X17" i="3"/>
  <c r="X18" i="3"/>
  <c r="X21" i="3"/>
  <c r="X23" i="3"/>
  <c r="X25" i="3"/>
  <c r="X26" i="3"/>
  <c r="X28" i="3"/>
  <c r="X29" i="3"/>
  <c r="X30" i="3"/>
  <c r="X32" i="3"/>
  <c r="X9" i="3"/>
  <c r="Q60" i="1" l="1"/>
  <c r="Q59" i="1"/>
  <c r="Q36" i="3" l="1"/>
  <c r="L58" i="4" l="1"/>
  <c r="K60" i="6"/>
  <c r="S63" i="3"/>
  <c r="K59" i="4"/>
  <c r="P60" i="6"/>
  <c r="O60" i="6"/>
  <c r="N60" i="6"/>
  <c r="M60" i="6"/>
  <c r="L60" i="6"/>
  <c r="J60" i="6"/>
  <c r="P59" i="6"/>
  <c r="O59" i="6"/>
  <c r="N59" i="6"/>
  <c r="M59" i="6"/>
  <c r="L59" i="6"/>
  <c r="K59" i="6"/>
  <c r="J59" i="6"/>
  <c r="J62" i="6" s="1"/>
  <c r="P58" i="6"/>
  <c r="P61" i="6" s="1"/>
  <c r="O58" i="6"/>
  <c r="N58" i="6"/>
  <c r="M58" i="6"/>
  <c r="L58" i="6"/>
  <c r="K58" i="6"/>
  <c r="J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B10" i="6"/>
  <c r="B14" i="6" s="1"/>
  <c r="B15" i="6" s="1"/>
  <c r="B16" i="6" s="1"/>
  <c r="B17" i="6" s="1"/>
  <c r="B18" i="6" s="1"/>
  <c r="B19" i="6" s="1"/>
  <c r="B20" i="6" s="1"/>
  <c r="B21" i="6" s="1"/>
  <c r="B22" i="6" s="1"/>
  <c r="B26" i="6" s="1"/>
  <c r="B27" i="6" s="1"/>
  <c r="B28" i="6" s="1"/>
  <c r="B29" i="6" s="1"/>
  <c r="B30" i="6" s="1"/>
  <c r="B31" i="6" s="1"/>
  <c r="B35" i="6" s="1"/>
  <c r="B36" i="6" s="1"/>
  <c r="B37" i="6" s="1"/>
  <c r="Q59" i="4"/>
  <c r="P59" i="4"/>
  <c r="O59" i="4"/>
  <c r="N59" i="4"/>
  <c r="M59" i="4"/>
  <c r="Q58" i="4"/>
  <c r="Q61" i="4"/>
  <c r="P58" i="4"/>
  <c r="P61" i="4" s="1"/>
  <c r="O58" i="4"/>
  <c r="N58" i="4"/>
  <c r="M58" i="4"/>
  <c r="Q57" i="4"/>
  <c r="Q60" i="4"/>
  <c r="P57" i="4"/>
  <c r="P60" i="4" s="1"/>
  <c r="O57" i="4"/>
  <c r="N57" i="4"/>
  <c r="M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2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5" i="4" s="1"/>
  <c r="B26" i="4" s="1"/>
  <c r="B27" i="4" s="1"/>
  <c r="B28" i="4" s="1"/>
  <c r="B29" i="4" s="1"/>
  <c r="B30" i="4" s="1"/>
  <c r="B31" i="4" s="1"/>
  <c r="B32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W63" i="3"/>
  <c r="V63" i="3"/>
  <c r="U63" i="3"/>
  <c r="T63" i="3"/>
  <c r="R63" i="3"/>
  <c r="Q63" i="3"/>
  <c r="W62" i="3"/>
  <c r="V62" i="3"/>
  <c r="U62" i="3"/>
  <c r="T62" i="3"/>
  <c r="R62" i="3"/>
  <c r="Q62" i="3"/>
  <c r="W61" i="3"/>
  <c r="W64" i="3" s="1"/>
  <c r="V61" i="3"/>
  <c r="U61" i="3"/>
  <c r="T61" i="3"/>
  <c r="R61" i="3"/>
  <c r="Q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B10" i="3"/>
  <c r="B11" i="3"/>
  <c r="B12" i="3" s="1"/>
  <c r="B13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K56" i="1"/>
  <c r="L56" i="1"/>
  <c r="M56" i="1"/>
  <c r="N56" i="1"/>
  <c r="O56" i="1"/>
  <c r="P56" i="1"/>
  <c r="J56" i="1"/>
  <c r="K55" i="1"/>
  <c r="L55" i="1"/>
  <c r="M55" i="1"/>
  <c r="N55" i="1"/>
  <c r="N58" i="1" s="1"/>
  <c r="O55" i="1"/>
  <c r="O58" i="1" s="1"/>
  <c r="P55" i="1"/>
  <c r="K54" i="1"/>
  <c r="K57" i="1" s="1"/>
  <c r="L54" i="1"/>
  <c r="M54" i="1"/>
  <c r="N54" i="1"/>
  <c r="O54" i="1"/>
  <c r="P54" i="1"/>
  <c r="J55" i="1"/>
  <c r="J54" i="1"/>
  <c r="P58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M57" i="1" l="1"/>
  <c r="M58" i="1"/>
  <c r="J61" i="6"/>
  <c r="O61" i="6"/>
  <c r="P62" i="6"/>
  <c r="L58" i="1"/>
  <c r="K58" i="1"/>
  <c r="B43" i="6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J58" i="1"/>
  <c r="J57" i="1"/>
  <c r="W65" i="3"/>
  <c r="V65" i="3"/>
  <c r="R64" i="3"/>
  <c r="V64" i="3"/>
  <c r="L62" i="6"/>
  <c r="M62" i="6"/>
  <c r="N61" i="6"/>
  <c r="K62" i="6"/>
  <c r="L61" i="6"/>
  <c r="N61" i="4"/>
  <c r="L59" i="4"/>
  <c r="L61" i="4" s="1"/>
  <c r="K58" i="4"/>
  <c r="K61" i="4" s="1"/>
  <c r="N57" i="1"/>
  <c r="U64" i="3"/>
  <c r="R65" i="3"/>
  <c r="O62" i="6"/>
  <c r="M61" i="4"/>
  <c r="M60" i="4"/>
  <c r="L57" i="4"/>
  <c r="L60" i="4" s="1"/>
  <c r="O60" i="4"/>
  <c r="O61" i="4"/>
  <c r="O57" i="1"/>
  <c r="U65" i="3"/>
  <c r="N60" i="4"/>
  <c r="R57" i="4"/>
  <c r="K57" i="4"/>
  <c r="K60" i="4" s="1"/>
  <c r="Q64" i="3"/>
  <c r="Q65" i="3"/>
  <c r="T65" i="3"/>
  <c r="T64" i="3"/>
  <c r="N62" i="6"/>
  <c r="Q58" i="6"/>
  <c r="Q60" i="6"/>
  <c r="M61" i="6"/>
  <c r="Q59" i="6"/>
  <c r="K61" i="6"/>
  <c r="S62" i="3"/>
  <c r="S65" i="3" s="1"/>
  <c r="S61" i="3"/>
  <c r="S64" i="3" s="1"/>
  <c r="X36" i="3"/>
  <c r="Q55" i="1"/>
  <c r="L57" i="1"/>
  <c r="Q56" i="1"/>
  <c r="R58" i="4"/>
  <c r="X63" i="3" l="1"/>
  <c r="X66" i="3"/>
  <c r="R59" i="4"/>
  <c r="R60" i="4" s="1"/>
  <c r="Q62" i="6"/>
  <c r="Q61" i="6"/>
  <c r="Q57" i="1"/>
  <c r="X61" i="3"/>
  <c r="X62" i="3"/>
  <c r="Q58" i="1"/>
  <c r="X65" i="3" l="1"/>
  <c r="X64" i="3"/>
  <c r="R61" i="4"/>
</calcChain>
</file>

<file path=xl/sharedStrings.xml><?xml version="1.0" encoding="utf-8"?>
<sst xmlns="http://schemas.openxmlformats.org/spreadsheetml/2006/main" count="334" uniqueCount="257">
  <si>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</si>
  <si>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</si>
  <si>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</si>
  <si>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</si>
  <si>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</si>
  <si>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</si>
  <si>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</si>
  <si>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</si>
  <si>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</si>
  <si>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</si>
  <si>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</si>
  <si>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</si>
  <si>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</si>
  <si>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</si>
  <si>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</si>
  <si>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</si>
  <si>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</si>
  <si>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</si>
  <si>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</si>
  <si>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</si>
  <si>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</si>
  <si>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</si>
  <si>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</si>
  <si>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</si>
  <si>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</si>
  <si>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</si>
  <si>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</si>
  <si>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</si>
  <si>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</si>
  <si>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</si>
  <si>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</si>
  <si>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</si>
  <si>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</si>
  <si>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</si>
  <si>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</si>
  <si>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</si>
  <si>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</si>
  <si>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</si>
  <si>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</si>
  <si>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</si>
  <si>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</si>
  <si>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</si>
  <si>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</si>
  <si>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</si>
  <si>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</si>
  <si>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</si>
  <si>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</si>
  <si>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</si>
  <si>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</si>
  <si>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</si>
  <si>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</si>
  <si>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</si>
  <si>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</si>
  <si>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</si>
  <si>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</si>
  <si>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</si>
  <si>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</si>
  <si>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</si>
  <si>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</si>
  <si>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</si>
  <si>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</si>
  <si>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</si>
  <si>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</si>
  <si>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</si>
  <si>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</si>
  <si>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</si>
  <si>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</si>
  <si>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</si>
  <si>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</si>
  <si>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</si>
  <si>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</si>
  <si>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</si>
  <si>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</si>
  <si>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</si>
  <si>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</si>
  <si>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</si>
  <si>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</si>
  <si>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</si>
  <si>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</si>
  <si>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</si>
  <si>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</si>
  <si>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</si>
  <si>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</si>
  <si>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</si>
  <si>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</si>
  <si>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</si>
  <si>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</si>
  <si>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</si>
  <si>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</si>
  <si>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</si>
  <si>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</si>
  <si>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</si>
  <si>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</si>
  <si>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</si>
  <si>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</si>
  <si>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</si>
  <si>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</si>
  <si>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</si>
  <si>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</si>
  <si>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</si>
  <si>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</si>
  <si>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</si>
  <si>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</si>
  <si>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</si>
  <si>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</si>
  <si>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</si>
  <si>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</si>
  <si>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</si>
  <si>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</si>
  <si>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</si>
  <si>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</si>
  <si>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</si>
  <si>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</si>
  <si>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</si>
  <si>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</si>
  <si>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</si>
  <si>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</si>
  <si>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</si>
  <si>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</si>
  <si>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</si>
  <si>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</si>
  <si>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</si>
  <si>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</si>
  <si>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</si>
  <si>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</si>
  <si>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</si>
  <si>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</si>
  <si>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</si>
  <si>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</si>
  <si>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</si>
  <si>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</si>
  <si>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</si>
  <si>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</si>
  <si>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</si>
  <si>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</si>
  <si>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</si>
  <si>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</si>
  <si>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</si>
  <si>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</si>
  <si>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</si>
  <si>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</si>
  <si>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</si>
  <si>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</si>
  <si>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</si>
  <si>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</si>
  <si>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</si>
  <si>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</si>
  <si>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</si>
  <si>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</si>
  <si>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</si>
  <si>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</si>
  <si>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</si>
  <si>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</si>
  <si>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</si>
  <si>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</si>
  <si>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</si>
  <si>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</si>
  <si>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</si>
  <si>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</si>
  <si>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</si>
  <si>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</si>
  <si>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</si>
  <si>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</si>
  <si>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</si>
  <si>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</si>
  <si>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</si>
  <si>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</si>
  <si>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</si>
  <si>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</si>
  <si>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</si>
  <si>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</si>
  <si>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</si>
  <si>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</si>
  <si>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</si>
  <si>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</si>
  <si>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</si>
  <si>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</si>
  <si>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</si>
  <si>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</si>
  <si>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</si>
  <si>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</si>
  <si>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</si>
  <si>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</si>
  <si>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</si>
  <si>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</si>
  <si>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</si>
  <si>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</si>
  <si>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</si>
  <si>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</si>
  <si>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</si>
  <si>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</si>
  <si>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</si>
  <si>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</si>
  <si>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</si>
  <si>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</si>
  <si>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</si>
  <si>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</si>
  <si>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</si>
  <si>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</si>
  <si>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</si>
  <si>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</si>
  <si>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</si>
  <si>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</si>
  <si>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</si>
  <si>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</si>
  <si>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</si>
  <si>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</si>
  <si>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</si>
  <si>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</si>
  <si>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</si>
  <si>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</si>
  <si>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</si>
  <si>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</si>
  <si>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</si>
  <si>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</si>
  <si>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</si>
  <si>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</si>
  <si>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</si>
  <si>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</si>
  <si>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</si>
  <si>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</si>
  <si>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</si>
  <si>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</si>
  <si>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</si>
  <si>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</si>
  <si>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</si>
  <si>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</si>
  <si>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</si>
  <si>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</si>
  <si>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</si>
  <si>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</si>
  <si>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</si>
  <si>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</si>
  <si>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</si>
  <si>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</si>
  <si>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</si>
  <si>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</si>
  <si>
    <t>FRANCO ALONSO MARTIN</t>
  </si>
  <si>
    <t>211U0555</t>
  </si>
  <si>
    <t>221U0125</t>
  </si>
  <si>
    <t>221U0074</t>
  </si>
  <si>
    <t>HERRERA SOSA JESUS</t>
  </si>
  <si>
    <t>SANCHEZ HERNANDEZ CRISTOPHER</t>
  </si>
  <si>
    <t>SOLIS AZAMAR JOSE</t>
  </si>
  <si>
    <t>231U0127</t>
  </si>
  <si>
    <t>231U0128</t>
  </si>
  <si>
    <t>231U0117</t>
  </si>
  <si>
    <t>231U0656</t>
  </si>
  <si>
    <t>BAXIN FISCAL CRISTIAN ALBERTO</t>
  </si>
  <si>
    <t>221U0141</t>
  </si>
  <si>
    <t xml:space="preserve">ORTIZ LUCIO SAUL ARMANDO </t>
  </si>
  <si>
    <t>231U0608</t>
  </si>
  <si>
    <t xml:space="preserve">PALAYOT CUAZOZON OSCAR YAHIR </t>
  </si>
  <si>
    <t>231U0585</t>
  </si>
  <si>
    <t>VALLE RODRIGUEZ RENE</t>
  </si>
  <si>
    <t>231U0133</t>
  </si>
  <si>
    <t>231U0129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</si>
</sst>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M9" sqref="M9:M2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25">
      <c r="C4" t="s">
        <v>0</v>
      </c>
      <c r="D4" s="59" t="s">
        <v>174</v>
      </c>
      <c r="E4" s="59"/>
      <c r="F4" s="59"/>
      <c r="G4" s="59"/>
      <c r="I4" t="s">
        <v>1</v>
      </c>
      <c r="J4" s="60" t="s">
        <v>138</v>
      </c>
      <c r="K4" s="60"/>
      <c r="M4" t="s">
        <v>2</v>
      </c>
      <c r="N4" s="61">
        <v>45196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178</v>
      </c>
      <c r="E6" s="60"/>
      <c r="F6" s="60"/>
      <c r="G6" s="60"/>
      <c r="I6" s="52" t="s">
        <v>22</v>
      </c>
      <c r="J6" s="52"/>
      <c r="K6" s="53" t="s">
        <v>47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175</v>
      </c>
      <c r="D9" s="63" t="s">
        <v>139</v>
      </c>
      <c r="E9" s="63"/>
      <c r="F9" s="63"/>
      <c r="G9" s="63"/>
      <c r="H9" s="63"/>
      <c r="I9" s="63"/>
      <c r="J9" s="4">
        <v>85</v>
      </c>
      <c r="K9" s="4">
        <v>95</v>
      </c>
      <c r="L9" s="5">
        <v>90</v>
      </c>
      <c r="M9" s="5">
        <v>90</v>
      </c>
      <c r="N9" s="5"/>
      <c r="O9" s="5"/>
      <c r="P9" s="5"/>
      <c r="Q9" s="14"/>
    </row>
    <row r="10" spans="2:18" x14ac:dyDescent="0.25">
      <c r="B10" s="7">
        <f>B9+1</f>
        <v>2</v>
      </c>
      <c r="C10" s="31" t="s">
        <v>157</v>
      </c>
      <c r="D10" s="63" t="s">
        <v>146</v>
      </c>
      <c r="E10" s="63"/>
      <c r="F10" s="63"/>
      <c r="G10" s="63"/>
      <c r="H10" s="63"/>
      <c r="I10" s="63"/>
      <c r="J10" s="4">
        <v>95</v>
      </c>
      <c r="K10" s="5">
        <v>90</v>
      </c>
      <c r="L10" s="5">
        <v>90</v>
      </c>
      <c r="M10" s="49">
        <v>90</v>
      </c>
      <c r="N10" s="5"/>
      <c r="O10" s="5"/>
      <c r="P10" s="5"/>
      <c r="Q10" s="14"/>
    </row>
    <row r="11" spans="2:18" x14ac:dyDescent="0.25">
      <c r="B11" s="7">
        <f t="shared" ref="B11:B53" si="0">B10+1</f>
        <v>3</v>
      </c>
      <c r="C11" s="31" t="s">
        <v>158</v>
      </c>
      <c r="D11" s="63" t="s">
        <v>143</v>
      </c>
      <c r="E11" s="63"/>
      <c r="F11" s="63"/>
      <c r="G11" s="63"/>
      <c r="H11" s="63"/>
      <c r="I11" s="63"/>
      <c r="J11" s="4">
        <v>95</v>
      </c>
      <c r="K11" s="5">
        <v>95</v>
      </c>
      <c r="L11" s="5">
        <v>90</v>
      </c>
      <c r="M11" s="49">
        <v>90</v>
      </c>
      <c r="N11" s="5"/>
      <c r="O11" s="5"/>
      <c r="P11" s="5"/>
      <c r="Q11" s="14"/>
    </row>
    <row r="12" spans="2:18" x14ac:dyDescent="0.25">
      <c r="B12" s="7">
        <f t="shared" si="0"/>
        <v>4</v>
      </c>
      <c r="C12" s="31" t="s">
        <v>159</v>
      </c>
      <c r="D12" s="63" t="s">
        <v>147</v>
      </c>
      <c r="E12" s="63"/>
      <c r="F12" s="63"/>
      <c r="G12" s="63"/>
      <c r="H12" s="63"/>
      <c r="I12" s="63"/>
      <c r="J12" s="4">
        <v>95</v>
      </c>
      <c r="K12" s="5">
        <v>90</v>
      </c>
      <c r="L12" s="5">
        <v>90</v>
      </c>
      <c r="M12" s="49">
        <v>90</v>
      </c>
      <c r="N12" s="5"/>
      <c r="O12" s="5"/>
      <c r="P12" s="5"/>
      <c r="Q12" s="14"/>
    </row>
    <row r="13" spans="2:18" x14ac:dyDescent="0.25">
      <c r="B13" s="7">
        <f t="shared" si="0"/>
        <v>5</v>
      </c>
      <c r="C13" s="31" t="s">
        <v>160</v>
      </c>
      <c r="D13" s="63" t="s">
        <v>140</v>
      </c>
      <c r="E13" s="63"/>
      <c r="F13" s="63"/>
      <c r="G13" s="63"/>
      <c r="H13" s="63"/>
      <c r="I13" s="63"/>
      <c r="J13" s="4">
        <v>95</v>
      </c>
      <c r="K13" s="5">
        <v>95</v>
      </c>
      <c r="L13" s="5">
        <v>90</v>
      </c>
      <c r="M13" s="49">
        <v>90</v>
      </c>
      <c r="N13" s="5"/>
      <c r="O13" s="5"/>
      <c r="P13" s="5"/>
      <c r="Q13" s="14"/>
    </row>
    <row r="14" spans="2:18" x14ac:dyDescent="0.25">
      <c r="B14" s="7">
        <f t="shared" si="0"/>
        <v>6</v>
      </c>
      <c r="C14" s="31" t="s">
        <v>161</v>
      </c>
      <c r="D14" s="63" t="s">
        <v>156</v>
      </c>
      <c r="E14" s="63"/>
      <c r="F14" s="63"/>
      <c r="G14" s="63"/>
      <c r="H14" s="63"/>
      <c r="I14" s="63"/>
      <c r="J14" s="4">
        <v>80</v>
      </c>
      <c r="K14" s="5">
        <v>90</v>
      </c>
      <c r="L14" s="5">
        <v>93</v>
      </c>
      <c r="M14" s="49">
        <v>90</v>
      </c>
      <c r="N14" s="5"/>
      <c r="O14" s="5"/>
      <c r="P14" s="5"/>
      <c r="Q14" s="14"/>
    </row>
    <row r="15" spans="2:18" x14ac:dyDescent="0.25">
      <c r="B15" s="7">
        <f t="shared" si="0"/>
        <v>7</v>
      </c>
      <c r="C15" s="7" t="s">
        <v>162</v>
      </c>
      <c r="D15" s="63" t="s">
        <v>149</v>
      </c>
      <c r="E15" s="63"/>
      <c r="F15" s="63"/>
      <c r="G15" s="63"/>
      <c r="H15" s="63"/>
      <c r="I15" s="63"/>
      <c r="J15" s="4">
        <v>100</v>
      </c>
      <c r="K15" s="5">
        <v>95</v>
      </c>
      <c r="L15" s="5">
        <v>91</v>
      </c>
      <c r="M15" s="49">
        <v>90</v>
      </c>
      <c r="N15" s="5"/>
      <c r="O15" s="5"/>
      <c r="P15" s="5"/>
      <c r="Q15" s="14"/>
    </row>
    <row r="16" spans="2:18" x14ac:dyDescent="0.25">
      <c r="B16" s="7">
        <f t="shared" si="0"/>
        <v>8</v>
      </c>
      <c r="C16" s="7" t="s">
        <v>163</v>
      </c>
      <c r="D16" s="63" t="s">
        <v>141</v>
      </c>
      <c r="E16" s="63"/>
      <c r="F16" s="63"/>
      <c r="G16" s="63"/>
      <c r="H16" s="63"/>
      <c r="I16" s="63"/>
      <c r="J16" s="4">
        <v>95</v>
      </c>
      <c r="K16" s="5">
        <v>90</v>
      </c>
      <c r="L16" s="5">
        <v>93</v>
      </c>
      <c r="M16" s="49">
        <v>90</v>
      </c>
      <c r="N16" s="5"/>
      <c r="O16" s="5"/>
      <c r="P16" s="5"/>
      <c r="Q16" s="14"/>
    </row>
    <row r="17" spans="2:17" x14ac:dyDescent="0.25">
      <c r="B17" s="7">
        <f t="shared" si="0"/>
        <v>9</v>
      </c>
      <c r="C17" s="7" t="s">
        <v>164</v>
      </c>
      <c r="D17" s="63" t="s">
        <v>154</v>
      </c>
      <c r="E17" s="63"/>
      <c r="F17" s="63"/>
      <c r="G17" s="63"/>
      <c r="H17" s="63"/>
      <c r="I17" s="63"/>
      <c r="J17" s="4">
        <v>85</v>
      </c>
      <c r="K17" s="5">
        <v>80</v>
      </c>
      <c r="L17" s="5">
        <v>94</v>
      </c>
      <c r="M17" s="49">
        <v>80</v>
      </c>
      <c r="N17" s="5"/>
      <c r="O17" s="5"/>
      <c r="P17" s="5"/>
      <c r="Q17" s="14"/>
    </row>
    <row r="18" spans="2:17" x14ac:dyDescent="0.25">
      <c r="B18" s="7">
        <f t="shared" si="0"/>
        <v>10</v>
      </c>
      <c r="C18" s="7" t="s">
        <v>165</v>
      </c>
      <c r="D18" s="63" t="s">
        <v>150</v>
      </c>
      <c r="E18" s="63"/>
      <c r="F18" s="63"/>
      <c r="G18" s="63"/>
      <c r="H18" s="63"/>
      <c r="I18" s="63"/>
      <c r="J18" s="4">
        <v>95</v>
      </c>
      <c r="K18" s="5">
        <v>90</v>
      </c>
      <c r="L18" s="5">
        <v>90</v>
      </c>
      <c r="M18" s="49">
        <v>90</v>
      </c>
      <c r="N18" s="5"/>
      <c r="O18" s="5"/>
      <c r="P18" s="5"/>
      <c r="Q18" s="14"/>
    </row>
    <row r="19" spans="2:17" x14ac:dyDescent="0.25">
      <c r="B19" s="7">
        <f t="shared" si="0"/>
        <v>11</v>
      </c>
      <c r="C19" s="7" t="s">
        <v>166</v>
      </c>
      <c r="D19" s="63" t="s">
        <v>145</v>
      </c>
      <c r="E19" s="63"/>
      <c r="F19" s="63"/>
      <c r="G19" s="63"/>
      <c r="H19" s="63"/>
      <c r="I19" s="63"/>
      <c r="J19" s="4">
        <v>100</v>
      </c>
      <c r="K19" s="5">
        <v>95</v>
      </c>
      <c r="L19" s="5">
        <v>93</v>
      </c>
      <c r="M19" s="49">
        <v>90</v>
      </c>
      <c r="N19" s="5"/>
      <c r="O19" s="5"/>
      <c r="P19" s="5"/>
      <c r="Q19" s="14"/>
    </row>
    <row r="20" spans="2:17" x14ac:dyDescent="0.25">
      <c r="B20" s="7">
        <f t="shared" si="0"/>
        <v>12</v>
      </c>
      <c r="C20" s="7" t="s">
        <v>167</v>
      </c>
      <c r="D20" s="63" t="s">
        <v>142</v>
      </c>
      <c r="E20" s="63"/>
      <c r="F20" s="63"/>
      <c r="G20" s="63"/>
      <c r="H20" s="63"/>
      <c r="I20" s="63"/>
      <c r="J20" s="4">
        <v>95</v>
      </c>
      <c r="K20" s="5">
        <v>95</v>
      </c>
      <c r="L20" s="5">
        <v>94</v>
      </c>
      <c r="M20" s="49">
        <v>90</v>
      </c>
      <c r="N20" s="5"/>
      <c r="O20" s="5"/>
      <c r="P20" s="5"/>
      <c r="Q20" s="14"/>
    </row>
    <row r="21" spans="2:17" x14ac:dyDescent="0.25">
      <c r="B21" s="7">
        <f t="shared" si="0"/>
        <v>13</v>
      </c>
      <c r="C21" s="7" t="s">
        <v>168</v>
      </c>
      <c r="D21" s="63" t="s">
        <v>144</v>
      </c>
      <c r="E21" s="63"/>
      <c r="F21" s="63"/>
      <c r="G21" s="63"/>
      <c r="H21" s="63"/>
      <c r="I21" s="63"/>
      <c r="J21" s="4">
        <v>100</v>
      </c>
      <c r="K21" s="5">
        <v>95</v>
      </c>
      <c r="L21" s="5">
        <v>93</v>
      </c>
      <c r="M21" s="49">
        <v>90</v>
      </c>
      <c r="N21" s="5"/>
      <c r="O21" s="5"/>
      <c r="P21" s="5"/>
      <c r="Q21" s="14"/>
    </row>
    <row r="22" spans="2:17" x14ac:dyDescent="0.25">
      <c r="B22" s="7">
        <f t="shared" si="0"/>
        <v>14</v>
      </c>
      <c r="C22" s="7" t="s">
        <v>169</v>
      </c>
      <c r="D22" s="63" t="s">
        <v>153</v>
      </c>
      <c r="E22" s="63"/>
      <c r="F22" s="63"/>
      <c r="G22" s="63"/>
      <c r="H22" s="63"/>
      <c r="I22" s="63"/>
      <c r="J22" s="4">
        <v>85</v>
      </c>
      <c r="K22" s="5">
        <v>90</v>
      </c>
      <c r="L22" s="5">
        <v>94</v>
      </c>
      <c r="M22" s="49">
        <v>91</v>
      </c>
      <c r="N22" s="5"/>
      <c r="O22" s="5"/>
      <c r="P22" s="5"/>
      <c r="Q22" s="14"/>
    </row>
    <row r="23" spans="2:17" x14ac:dyDescent="0.25">
      <c r="B23" s="7">
        <f t="shared" si="0"/>
        <v>15</v>
      </c>
      <c r="C23" s="7" t="s">
        <v>170</v>
      </c>
      <c r="D23" s="63" t="s">
        <v>148</v>
      </c>
      <c r="E23" s="63"/>
      <c r="F23" s="63"/>
      <c r="G23" s="63"/>
      <c r="H23" s="63"/>
      <c r="I23" s="63"/>
      <c r="J23" s="4">
        <v>90</v>
      </c>
      <c r="K23" s="5">
        <v>95</v>
      </c>
      <c r="L23" s="5">
        <v>90</v>
      </c>
      <c r="M23" s="49">
        <v>91</v>
      </c>
      <c r="N23" s="5"/>
      <c r="O23" s="5"/>
      <c r="P23" s="5"/>
      <c r="Q23" s="14"/>
    </row>
    <row r="24" spans="2:17" x14ac:dyDescent="0.25">
      <c r="B24" s="7">
        <f t="shared" si="0"/>
        <v>16</v>
      </c>
      <c r="C24" s="7" t="s">
        <v>171</v>
      </c>
      <c r="D24" s="63" t="s">
        <v>151</v>
      </c>
      <c r="E24" s="63"/>
      <c r="F24" s="63"/>
      <c r="G24" s="63"/>
      <c r="H24" s="63"/>
      <c r="I24" s="63"/>
      <c r="J24" s="4">
        <v>93</v>
      </c>
      <c r="K24" s="5">
        <v>90</v>
      </c>
      <c r="L24" s="5">
        <v>90</v>
      </c>
      <c r="M24" s="49">
        <v>90</v>
      </c>
      <c r="N24" s="5"/>
      <c r="O24" s="5"/>
      <c r="P24" s="5"/>
      <c r="Q24" s="14"/>
    </row>
    <row r="25" spans="2:17" x14ac:dyDescent="0.25">
      <c r="B25" s="7">
        <f t="shared" si="0"/>
        <v>17</v>
      </c>
      <c r="C25" s="7" t="s">
        <v>172</v>
      </c>
      <c r="D25" s="63" t="s">
        <v>155</v>
      </c>
      <c r="E25" s="63"/>
      <c r="F25" s="63"/>
      <c r="G25" s="63"/>
      <c r="H25" s="63"/>
      <c r="I25" s="63"/>
      <c r="J25" s="4">
        <v>85</v>
      </c>
      <c r="K25" s="5">
        <v>80</v>
      </c>
      <c r="L25" s="5">
        <v>92</v>
      </c>
      <c r="M25" s="49">
        <v>90</v>
      </c>
      <c r="N25" s="5"/>
      <c r="O25" s="5"/>
      <c r="P25" s="5"/>
      <c r="Q25" s="14"/>
    </row>
    <row r="26" spans="2:17" x14ac:dyDescent="0.25">
      <c r="B26" s="7">
        <f t="shared" si="0"/>
        <v>18</v>
      </c>
      <c r="C26" s="7" t="s">
        <v>173</v>
      </c>
      <c r="D26" s="63" t="s">
        <v>152</v>
      </c>
      <c r="E26" s="63"/>
      <c r="F26" s="63"/>
      <c r="G26" s="63"/>
      <c r="H26" s="63"/>
      <c r="I26" s="63"/>
      <c r="J26" s="4">
        <v>95</v>
      </c>
      <c r="K26" s="5">
        <v>90</v>
      </c>
      <c r="L26" s="5">
        <v>91</v>
      </c>
      <c r="M26" s="49">
        <v>90</v>
      </c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63"/>
      <c r="E27" s="63"/>
      <c r="F27" s="63"/>
      <c r="G27" s="63"/>
      <c r="H27" s="63"/>
      <c r="I27" s="63"/>
      <c r="J27" s="19">
        <f>AVERAGE(J9:J26)</f>
        <v>92.388888888888886</v>
      </c>
      <c r="K27" s="4">
        <f>AVERAGE(K9:K26)</f>
        <v>91.111111111111114</v>
      </c>
      <c r="L27" s="4">
        <f>AVERAGE(L9:L26)</f>
        <v>91.555555555555557</v>
      </c>
      <c r="M27" s="4">
        <f>AVERAGE(M9:M26)</f>
        <v>89.555555555555557</v>
      </c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63"/>
      <c r="E28" s="63"/>
      <c r="F28" s="63"/>
      <c r="G28" s="63"/>
      <c r="H28" s="63"/>
      <c r="I28" s="63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63"/>
      <c r="E29" s="63"/>
      <c r="F29" s="63"/>
      <c r="G29" s="63"/>
      <c r="H29" s="63"/>
      <c r="I29" s="63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63"/>
      <c r="E30" s="63"/>
      <c r="F30" s="63"/>
      <c r="G30" s="63"/>
      <c r="H30" s="63"/>
      <c r="I30" s="63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63"/>
      <c r="E31" s="63"/>
      <c r="F31" s="63"/>
      <c r="G31" s="63"/>
      <c r="H31" s="63"/>
      <c r="I31" s="63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63"/>
      <c r="E32" s="63"/>
      <c r="F32" s="63"/>
      <c r="G32" s="63"/>
      <c r="H32" s="63"/>
      <c r="I32" s="63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63"/>
      <c r="E33" s="63"/>
      <c r="F33" s="63"/>
      <c r="G33" s="63"/>
      <c r="H33" s="63"/>
      <c r="I33" s="63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63"/>
      <c r="E34" s="63"/>
      <c r="F34" s="63"/>
      <c r="G34" s="63"/>
      <c r="H34" s="63"/>
      <c r="I34" s="63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63"/>
      <c r="E35" s="63"/>
      <c r="F35" s="63"/>
      <c r="G35" s="63"/>
      <c r="H35" s="63"/>
      <c r="I35" s="63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63"/>
      <c r="E36" s="63"/>
      <c r="F36" s="63"/>
      <c r="G36" s="63"/>
      <c r="H36" s="63"/>
      <c r="I36" s="63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63"/>
      <c r="E37" s="63"/>
      <c r="F37" s="63"/>
      <c r="G37" s="63"/>
      <c r="H37" s="63"/>
      <c r="I37" s="63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63"/>
      <c r="E38" s="63"/>
      <c r="F38" s="63"/>
      <c r="G38" s="63"/>
      <c r="H38" s="63"/>
      <c r="I38" s="63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63"/>
      <c r="E39" s="63"/>
      <c r="F39" s="63"/>
      <c r="G39" s="63"/>
      <c r="H39" s="63"/>
      <c r="I39" s="63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63"/>
      <c r="E40" s="63"/>
      <c r="F40" s="63"/>
      <c r="G40" s="63"/>
      <c r="H40" s="63"/>
      <c r="I40" s="63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63"/>
      <c r="E41" s="63"/>
      <c r="F41" s="63"/>
      <c r="G41" s="63"/>
      <c r="H41" s="63"/>
      <c r="I41" s="63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63"/>
      <c r="E42" s="63"/>
      <c r="F42" s="63"/>
      <c r="G42" s="63"/>
      <c r="H42" s="63"/>
      <c r="I42" s="63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63"/>
      <c r="E43" s="63"/>
      <c r="F43" s="63"/>
      <c r="G43" s="63"/>
      <c r="H43" s="63"/>
      <c r="I43" s="63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63"/>
      <c r="E46" s="63"/>
      <c r="F46" s="63"/>
      <c r="G46" s="63"/>
      <c r="H46" s="63"/>
      <c r="I46" s="63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63"/>
      <c r="E47" s="63"/>
      <c r="F47" s="63"/>
      <c r="G47" s="63"/>
      <c r="H47" s="63"/>
      <c r="I47" s="63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63"/>
      <c r="E48" s="63"/>
      <c r="F48" s="63"/>
      <c r="G48" s="63"/>
      <c r="H48" s="63"/>
      <c r="I48" s="63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63"/>
      <c r="E49" s="63"/>
      <c r="F49" s="63"/>
      <c r="G49" s="63"/>
      <c r="H49" s="63"/>
      <c r="I49" s="63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63"/>
      <c r="E50" s="63"/>
      <c r="F50" s="63"/>
      <c r="G50" s="63"/>
      <c r="H50" s="63"/>
      <c r="I50" s="63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63"/>
      <c r="E51" s="63"/>
      <c r="F51" s="63"/>
      <c r="G51" s="63"/>
      <c r="H51" s="63"/>
      <c r="I51" s="63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63"/>
      <c r="E52" s="63"/>
      <c r="F52" s="63"/>
      <c r="G52" s="63"/>
      <c r="H52" s="63"/>
      <c r="I52" s="63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1"/>
      <c r="D54" s="51"/>
      <c r="E54" s="10"/>
      <c r="H54" s="55" t="s">
        <v>19</v>
      </c>
      <c r="I54" s="55"/>
      <c r="J54" s="23">
        <f>COUNTIF(J9:J53,"&gt;=70")</f>
        <v>19</v>
      </c>
      <c r="K54" s="23">
        <f t="shared" ref="K54:P54" si="1">COUNTIF(K9:K53,"&gt;=70")</f>
        <v>19</v>
      </c>
      <c r="L54" s="23">
        <f t="shared" si="1"/>
        <v>19</v>
      </c>
      <c r="M54" s="23">
        <f t="shared" si="1"/>
        <v>19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/>
    </row>
    <row r="55" spans="2:17" x14ac:dyDescent="0.25">
      <c r="C55" s="51"/>
      <c r="D55" s="51"/>
      <c r="E55" s="11"/>
      <c r="H55" s="56" t="s">
        <v>20</v>
      </c>
      <c r="I55" s="56"/>
      <c r="J55" s="24">
        <f>COUNTIF(J9:J53,"&lt;70")</f>
        <v>0</v>
      </c>
      <c r="K55" s="24">
        <f t="shared" ref="K55:Q55" si="2">COUNTIF(K9:K53,"&lt;70")</f>
        <v>0</v>
      </c>
      <c r="L55" s="24">
        <f t="shared" si="2"/>
        <v>0</v>
      </c>
      <c r="M55" s="24">
        <f t="shared" si="2"/>
        <v>0</v>
      </c>
      <c r="N55" s="24">
        <f t="shared" si="2"/>
        <v>0</v>
      </c>
      <c r="O55" s="24">
        <f t="shared" si="2"/>
        <v>0</v>
      </c>
      <c r="P55" s="24">
        <f t="shared" si="2"/>
        <v>0</v>
      </c>
      <c r="Q55" s="24">
        <f t="shared" si="2"/>
        <v>0</v>
      </c>
    </row>
    <row r="56" spans="2:17" x14ac:dyDescent="0.25">
      <c r="C56" s="51"/>
      <c r="D56" s="51"/>
      <c r="E56" s="51"/>
      <c r="H56" s="56" t="s">
        <v>21</v>
      </c>
      <c r="I56" s="56"/>
      <c r="J56" s="24">
        <f>COUNT(J9:J53)</f>
        <v>19</v>
      </c>
      <c r="K56" s="24">
        <f t="shared" ref="K56:Q56" si="3">COUNT(K9:K53)</f>
        <v>19</v>
      </c>
      <c r="L56" s="24">
        <f t="shared" si="3"/>
        <v>19</v>
      </c>
      <c r="M56" s="24">
        <f t="shared" si="3"/>
        <v>19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0</v>
      </c>
    </row>
    <row r="57" spans="2:17" x14ac:dyDescent="0.25">
      <c r="C57" s="51"/>
      <c r="D57" s="51"/>
      <c r="E57" s="10"/>
      <c r="F57" s="12"/>
      <c r="H57" s="57" t="s">
        <v>16</v>
      </c>
      <c r="I57" s="57"/>
      <c r="J57" s="25">
        <f>J54/J56</f>
        <v>1</v>
      </c>
      <c r="K57" s="26">
        <f t="shared" ref="K57:Q57" si="4">K54/K56</f>
        <v>1</v>
      </c>
      <c r="L57" s="26">
        <f t="shared" si="4"/>
        <v>1</v>
      </c>
      <c r="M57" s="26">
        <f t="shared" si="4"/>
        <v>1</v>
      </c>
      <c r="N57" s="26" t="e">
        <f t="shared" si="4"/>
        <v>#DIV/0!</v>
      </c>
      <c r="O57" s="26" t="e">
        <f t="shared" si="4"/>
        <v>#DIV/0!</v>
      </c>
      <c r="P57" s="26" t="e">
        <f t="shared" si="4"/>
        <v>#DIV/0!</v>
      </c>
      <c r="Q57" s="26" t="e">
        <f t="shared" si="4"/>
        <v>#DIV/0!</v>
      </c>
    </row>
    <row r="58" spans="2:17" x14ac:dyDescent="0.25">
      <c r="C58" s="51"/>
      <c r="D58" s="51"/>
      <c r="E58" s="10"/>
      <c r="F58" s="12"/>
      <c r="H58" s="57" t="s">
        <v>17</v>
      </c>
      <c r="I58" s="57"/>
      <c r="J58" s="25">
        <f>J55/J56</f>
        <v>0</v>
      </c>
      <c r="K58" s="25">
        <f t="shared" ref="K58:Q58" si="5">K55/K56</f>
        <v>0</v>
      </c>
      <c r="L58" s="26">
        <f t="shared" si="5"/>
        <v>0</v>
      </c>
      <c r="M58" s="26">
        <f t="shared" si="5"/>
        <v>0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 t="e">
        <f t="shared" si="5"/>
        <v>#DIV/0!</v>
      </c>
    </row>
    <row r="59" spans="2:17" x14ac:dyDescent="0.25">
      <c r="C59" s="51"/>
      <c r="D59" s="51"/>
      <c r="E59" s="11"/>
      <c r="F59" s="12"/>
      <c r="Q59" s="34" t="e">
        <f>AVERAGE(Q9:Q15)</f>
        <v>#DIV/0!</v>
      </c>
    </row>
    <row r="60" spans="2:17" x14ac:dyDescent="0.25">
      <c r="C60" s="10"/>
      <c r="D60" s="10"/>
      <c r="E60" s="11"/>
      <c r="F60" s="12"/>
      <c r="Q60" s="34" t="e">
        <f>AVERAGE(Q9:Q14)</f>
        <v>#DIV/0!</v>
      </c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sortState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69"/>
  <sheetViews>
    <sheetView topLeftCell="B3" zoomScale="84" zoomScaleNormal="84" workbookViewId="0">
      <selection activeCell="V35" sqref="V35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35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2"/>
      <c r="Y2" s="2"/>
    </row>
    <row r="3" spans="2:35" x14ac:dyDescent="0.25">
      <c r="J3" s="54" t="s">
        <v>8</v>
      </c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20"/>
      <c r="Y3" s="20"/>
    </row>
    <row r="4" spans="2:35" x14ac:dyDescent="0.25">
      <c r="J4" t="s">
        <v>0</v>
      </c>
      <c r="K4" s="59" t="s">
        <v>45</v>
      </c>
      <c r="L4" s="59"/>
      <c r="M4" s="59"/>
      <c r="N4" s="59"/>
      <c r="P4" t="s">
        <v>1</v>
      </c>
      <c r="Q4" s="60" t="s">
        <v>46</v>
      </c>
      <c r="R4" s="60"/>
      <c r="T4" t="s">
        <v>2</v>
      </c>
      <c r="U4" s="61">
        <v>45196</v>
      </c>
      <c r="V4" s="61"/>
    </row>
    <row r="5" spans="2:35" ht="6.75" customHeight="1" x14ac:dyDescent="0.25">
      <c r="K5" s="6"/>
      <c r="L5" s="6"/>
      <c r="M5" s="6"/>
      <c r="N5" s="6"/>
    </row>
    <row r="6" spans="2:35" x14ac:dyDescent="0.25">
      <c r="J6" t="s">
        <v>3</v>
      </c>
      <c r="K6" s="60" t="s">
        <v>178</v>
      </c>
      <c r="L6" s="60"/>
      <c r="M6" s="60"/>
      <c r="N6" s="60"/>
      <c r="P6" s="52" t="s">
        <v>22</v>
      </c>
      <c r="Q6" s="52"/>
      <c r="R6" s="53" t="s">
        <v>47</v>
      </c>
      <c r="S6" s="53"/>
      <c r="T6" s="53"/>
      <c r="U6" s="53"/>
      <c r="V6" s="53"/>
      <c r="W6" s="53"/>
    </row>
    <row r="7" spans="2:35" ht="11.25" customHeight="1" x14ac:dyDescent="0.25"/>
    <row r="8" spans="2:35" x14ac:dyDescent="0.25">
      <c r="B8" s="3" t="s">
        <v>4</v>
      </c>
      <c r="C8" s="65" t="s">
        <v>6</v>
      </c>
      <c r="D8" s="66"/>
      <c r="E8" s="66"/>
      <c r="F8" s="66"/>
      <c r="G8" s="66"/>
      <c r="H8" s="66"/>
      <c r="I8" s="67"/>
      <c r="J8" s="65" t="s">
        <v>5</v>
      </c>
      <c r="K8" s="66"/>
      <c r="L8" s="66"/>
      <c r="M8" s="66"/>
      <c r="N8" s="66"/>
      <c r="O8" s="66"/>
      <c r="P8" s="67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35" x14ac:dyDescent="0.25">
      <c r="B9" s="18">
        <v>1</v>
      </c>
      <c r="C9" s="68" t="s">
        <v>58</v>
      </c>
      <c r="D9" s="69"/>
      <c r="E9" s="69"/>
      <c r="F9" s="69"/>
      <c r="G9" s="69"/>
      <c r="H9" s="69"/>
      <c r="I9" s="70"/>
      <c r="J9" s="68" t="s">
        <v>25</v>
      </c>
      <c r="K9" s="69"/>
      <c r="L9" s="69"/>
      <c r="M9" s="69"/>
      <c r="N9" s="69"/>
      <c r="O9" s="69"/>
      <c r="P9" s="70"/>
      <c r="Q9" s="32">
        <v>80</v>
      </c>
      <c r="R9" s="19">
        <v>80</v>
      </c>
      <c r="S9" s="19">
        <v>70</v>
      </c>
      <c r="T9" s="19">
        <v>70</v>
      </c>
      <c r="U9" s="19"/>
      <c r="V9" s="19"/>
      <c r="W9" s="19"/>
      <c r="X9" s="14">
        <f>SUM(Q9:W9)/6</f>
        <v>50</v>
      </c>
      <c r="AD9" s="42"/>
      <c r="AE9" s="42"/>
      <c r="AF9" s="42"/>
      <c r="AG9" s="42"/>
      <c r="AH9" s="42"/>
      <c r="AI9" s="42"/>
    </row>
    <row r="10" spans="2:35" x14ac:dyDescent="0.25">
      <c r="B10" s="18">
        <f>B9+1</f>
        <v>2</v>
      </c>
      <c r="C10" s="68" t="s">
        <v>59</v>
      </c>
      <c r="D10" s="69"/>
      <c r="E10" s="69"/>
      <c r="F10" s="69"/>
      <c r="G10" s="69"/>
      <c r="H10" s="69"/>
      <c r="I10" s="70"/>
      <c r="J10" s="68" t="s">
        <v>26</v>
      </c>
      <c r="K10" s="69"/>
      <c r="L10" s="69"/>
      <c r="M10" s="69"/>
      <c r="N10" s="69"/>
      <c r="O10" s="69"/>
      <c r="P10" s="70"/>
      <c r="Q10" s="32">
        <v>85</v>
      </c>
      <c r="R10" s="19">
        <v>80</v>
      </c>
      <c r="S10" s="19">
        <v>80</v>
      </c>
      <c r="T10" s="19">
        <v>70</v>
      </c>
      <c r="U10" s="19"/>
      <c r="V10" s="19"/>
      <c r="W10" s="19"/>
      <c r="X10" s="14">
        <f t="shared" ref="X10:X35" si="0">SUM(Q10:W10)/6</f>
        <v>52.5</v>
      </c>
      <c r="AD10" s="42"/>
      <c r="AE10" s="42"/>
      <c r="AF10" s="42"/>
      <c r="AG10" s="42"/>
      <c r="AH10" s="42"/>
      <c r="AI10" s="42"/>
    </row>
    <row r="11" spans="2:35" x14ac:dyDescent="0.25">
      <c r="B11" s="18">
        <f t="shared" ref="B11:B60" si="1">B10+1</f>
        <v>3</v>
      </c>
      <c r="C11" s="68" t="s">
        <v>60</v>
      </c>
      <c r="D11" s="69"/>
      <c r="E11" s="69"/>
      <c r="F11" s="69"/>
      <c r="G11" s="69"/>
      <c r="H11" s="69"/>
      <c r="I11" s="70"/>
      <c r="J11" s="68" t="s">
        <v>27</v>
      </c>
      <c r="K11" s="69"/>
      <c r="L11" s="69"/>
      <c r="M11" s="69"/>
      <c r="N11" s="69"/>
      <c r="O11" s="69"/>
      <c r="P11" s="70"/>
      <c r="Q11" s="32">
        <v>85</v>
      </c>
      <c r="R11" s="19">
        <v>90</v>
      </c>
      <c r="S11" s="19">
        <v>80</v>
      </c>
      <c r="T11" s="19">
        <v>70</v>
      </c>
      <c r="U11" s="19"/>
      <c r="V11" s="19"/>
      <c r="W11" s="19"/>
      <c r="X11" s="14">
        <f t="shared" si="0"/>
        <v>54.166666666666664</v>
      </c>
      <c r="AD11" s="42"/>
      <c r="AE11" s="42"/>
      <c r="AF11" s="42"/>
      <c r="AG11" s="42"/>
      <c r="AH11" s="42"/>
      <c r="AI11" s="42"/>
    </row>
    <row r="12" spans="2:35" x14ac:dyDescent="0.25">
      <c r="B12" s="18">
        <f t="shared" si="1"/>
        <v>4</v>
      </c>
      <c r="C12" s="68" t="s">
        <v>61</v>
      </c>
      <c r="D12" s="69"/>
      <c r="E12" s="69"/>
      <c r="F12" s="69"/>
      <c r="G12" s="69"/>
      <c r="H12" s="69"/>
      <c r="I12" s="70"/>
      <c r="J12" s="68" t="s">
        <v>28</v>
      </c>
      <c r="K12" s="69"/>
      <c r="L12" s="69"/>
      <c r="M12" s="69"/>
      <c r="N12" s="69"/>
      <c r="O12" s="69"/>
      <c r="P12" s="70"/>
      <c r="Q12" s="32">
        <v>85</v>
      </c>
      <c r="R12" s="19">
        <v>80</v>
      </c>
      <c r="S12" s="19">
        <v>70</v>
      </c>
      <c r="T12" s="19">
        <v>70</v>
      </c>
      <c r="U12" s="19"/>
      <c r="V12" s="19"/>
      <c r="W12" s="19"/>
      <c r="X12" s="14">
        <f t="shared" si="0"/>
        <v>50.833333333333336</v>
      </c>
      <c r="AD12" s="42"/>
      <c r="AE12" s="42"/>
      <c r="AF12" s="42"/>
      <c r="AG12" s="42"/>
      <c r="AH12" s="42"/>
      <c r="AI12" s="42"/>
    </row>
    <row r="13" spans="2:35" x14ac:dyDescent="0.25">
      <c r="B13" s="18">
        <f t="shared" si="1"/>
        <v>5</v>
      </c>
      <c r="C13" s="68" t="s">
        <v>62</v>
      </c>
      <c r="D13" s="69"/>
      <c r="E13" s="69"/>
      <c r="F13" s="69"/>
      <c r="G13" s="69"/>
      <c r="H13" s="69"/>
      <c r="I13" s="70"/>
      <c r="J13" s="68" t="s">
        <v>29</v>
      </c>
      <c r="K13" s="69"/>
      <c r="L13" s="69"/>
      <c r="M13" s="69"/>
      <c r="N13" s="69"/>
      <c r="O13" s="69"/>
      <c r="P13" s="70"/>
      <c r="Q13" s="32">
        <v>80</v>
      </c>
      <c r="R13" s="19">
        <v>80</v>
      </c>
      <c r="S13" s="19">
        <v>70</v>
      </c>
      <c r="T13" s="19">
        <v>70</v>
      </c>
      <c r="U13" s="19"/>
      <c r="V13" s="19"/>
      <c r="W13" s="19"/>
      <c r="X13" s="14">
        <f t="shared" si="0"/>
        <v>50</v>
      </c>
      <c r="AD13" s="42"/>
      <c r="AE13" s="42"/>
      <c r="AF13" s="42"/>
      <c r="AG13" s="42"/>
      <c r="AH13" s="42"/>
      <c r="AI13" s="42"/>
    </row>
    <row r="14" spans="2:35" x14ac:dyDescent="0.25">
      <c r="B14" s="38">
        <v>6</v>
      </c>
      <c r="C14" s="68" t="s">
        <v>240</v>
      </c>
      <c r="D14" s="69"/>
      <c r="E14" s="69"/>
      <c r="F14" s="69"/>
      <c r="G14" s="69"/>
      <c r="H14" s="69"/>
      <c r="I14" s="70"/>
      <c r="J14" s="68" t="s">
        <v>235</v>
      </c>
      <c r="K14" s="69"/>
      <c r="L14" s="69"/>
      <c r="M14" s="69"/>
      <c r="N14" s="69"/>
      <c r="O14" s="69"/>
      <c r="P14" s="70"/>
      <c r="Q14" s="39">
        <v>80</v>
      </c>
      <c r="R14" s="39">
        <v>80</v>
      </c>
      <c r="S14" s="39">
        <v>75</v>
      </c>
      <c r="T14" s="39">
        <v>70</v>
      </c>
      <c r="U14" s="39"/>
      <c r="V14" s="39"/>
      <c r="W14" s="39"/>
      <c r="X14" s="14">
        <f t="shared" si="0"/>
        <v>50.833333333333336</v>
      </c>
      <c r="AD14" s="42"/>
      <c r="AE14" s="42"/>
      <c r="AF14" s="42"/>
      <c r="AG14" s="42"/>
      <c r="AH14" s="42"/>
      <c r="AI14" s="42"/>
    </row>
    <row r="15" spans="2:35" x14ac:dyDescent="0.25">
      <c r="B15" s="18">
        <v>7</v>
      </c>
      <c r="C15" s="68" t="s">
        <v>63</v>
      </c>
      <c r="D15" s="69"/>
      <c r="E15" s="69"/>
      <c r="F15" s="69"/>
      <c r="G15" s="69"/>
      <c r="H15" s="69"/>
      <c r="I15" s="70"/>
      <c r="J15" s="68" t="s">
        <v>30</v>
      </c>
      <c r="K15" s="69"/>
      <c r="L15" s="69"/>
      <c r="M15" s="69"/>
      <c r="N15" s="69"/>
      <c r="O15" s="69"/>
      <c r="P15" s="70"/>
      <c r="Q15" s="32">
        <v>80</v>
      </c>
      <c r="R15" s="19">
        <v>80</v>
      </c>
      <c r="S15" s="19">
        <v>75</v>
      </c>
      <c r="T15" s="19">
        <v>70</v>
      </c>
      <c r="U15" s="19"/>
      <c r="V15" s="19"/>
      <c r="W15" s="19"/>
      <c r="X15" s="14">
        <f t="shared" si="0"/>
        <v>50.833333333333336</v>
      </c>
      <c r="AD15" s="42"/>
      <c r="AE15" s="42"/>
      <c r="AF15" s="42"/>
      <c r="AG15" s="42"/>
      <c r="AH15" s="42"/>
      <c r="AI15" s="42"/>
    </row>
    <row r="16" spans="2:35" x14ac:dyDescent="0.25">
      <c r="B16" s="18">
        <v>8</v>
      </c>
      <c r="C16" s="68" t="s">
        <v>64</v>
      </c>
      <c r="D16" s="69"/>
      <c r="E16" s="69"/>
      <c r="F16" s="69"/>
      <c r="G16" s="69"/>
      <c r="H16" s="69"/>
      <c r="I16" s="70"/>
      <c r="J16" s="68" t="s">
        <v>31</v>
      </c>
      <c r="K16" s="69"/>
      <c r="L16" s="69"/>
      <c r="M16" s="69"/>
      <c r="N16" s="69"/>
      <c r="O16" s="69"/>
      <c r="P16" s="70"/>
      <c r="Q16" s="32">
        <v>90</v>
      </c>
      <c r="R16" s="19">
        <v>90</v>
      </c>
      <c r="S16" s="19">
        <v>80</v>
      </c>
      <c r="T16" s="19">
        <v>70</v>
      </c>
      <c r="U16" s="19"/>
      <c r="V16" s="19"/>
      <c r="W16" s="19"/>
      <c r="X16" s="14">
        <f t="shared" si="0"/>
        <v>55</v>
      </c>
      <c r="AD16" s="42"/>
      <c r="AE16" s="42"/>
      <c r="AF16" s="42"/>
      <c r="AG16" s="42"/>
      <c r="AH16" s="42"/>
      <c r="AI16" s="42"/>
    </row>
    <row r="17" spans="2:35" x14ac:dyDescent="0.25">
      <c r="B17" s="18">
        <v>9</v>
      </c>
      <c r="C17" s="68" t="s">
        <v>65</v>
      </c>
      <c r="D17" s="69"/>
      <c r="E17" s="69"/>
      <c r="F17" s="69"/>
      <c r="G17" s="69"/>
      <c r="H17" s="69"/>
      <c r="I17" s="70"/>
      <c r="J17" s="68" t="s">
        <v>32</v>
      </c>
      <c r="K17" s="69"/>
      <c r="L17" s="69"/>
      <c r="M17" s="69"/>
      <c r="N17" s="69"/>
      <c r="O17" s="69"/>
      <c r="P17" s="70"/>
      <c r="Q17" s="32">
        <v>85</v>
      </c>
      <c r="R17" s="19">
        <v>80</v>
      </c>
      <c r="S17" s="19">
        <v>80</v>
      </c>
      <c r="T17" s="19">
        <v>70</v>
      </c>
      <c r="U17" s="19"/>
      <c r="V17" s="19"/>
      <c r="W17" s="19"/>
      <c r="X17" s="14">
        <f t="shared" si="0"/>
        <v>52.5</v>
      </c>
      <c r="AD17" s="42"/>
      <c r="AE17" s="42"/>
      <c r="AF17" s="42"/>
      <c r="AG17" s="42"/>
      <c r="AH17" s="42"/>
      <c r="AI17" s="42"/>
    </row>
    <row r="18" spans="2:35" x14ac:dyDescent="0.25">
      <c r="B18" s="18">
        <v>10</v>
      </c>
      <c r="C18" s="68" t="s">
        <v>66</v>
      </c>
      <c r="D18" s="69"/>
      <c r="E18" s="69"/>
      <c r="F18" s="69"/>
      <c r="G18" s="69"/>
      <c r="H18" s="69"/>
      <c r="I18" s="70"/>
      <c r="J18" s="68" t="s">
        <v>33</v>
      </c>
      <c r="K18" s="69"/>
      <c r="L18" s="69"/>
      <c r="M18" s="69"/>
      <c r="N18" s="69"/>
      <c r="O18" s="69"/>
      <c r="P18" s="70"/>
      <c r="Q18" s="32">
        <v>80</v>
      </c>
      <c r="R18" s="19">
        <v>80</v>
      </c>
      <c r="S18" s="19">
        <v>80</v>
      </c>
      <c r="T18" s="19">
        <v>80</v>
      </c>
      <c r="U18" s="19"/>
      <c r="V18" s="19"/>
      <c r="W18" s="19"/>
      <c r="X18" s="14">
        <f t="shared" si="0"/>
        <v>53.333333333333336</v>
      </c>
      <c r="AD18" s="42"/>
      <c r="AE18" s="42"/>
      <c r="AF18" s="42"/>
      <c r="AG18" s="42"/>
      <c r="AH18" s="42"/>
      <c r="AI18" s="42"/>
    </row>
    <row r="19" spans="2:35" x14ac:dyDescent="0.25">
      <c r="B19" s="44">
        <v>11</v>
      </c>
      <c r="C19" s="68" t="s">
        <v>238</v>
      </c>
      <c r="D19" s="69"/>
      <c r="E19" s="69"/>
      <c r="F19" s="69"/>
      <c r="G19" s="69"/>
      <c r="H19" s="69"/>
      <c r="I19" s="70"/>
      <c r="J19" s="68" t="s">
        <v>237</v>
      </c>
      <c r="K19" s="69"/>
      <c r="L19" s="69"/>
      <c r="M19" s="69"/>
      <c r="N19" s="69"/>
      <c r="O19" s="69"/>
      <c r="P19" s="70"/>
      <c r="Q19" s="45">
        <v>70</v>
      </c>
      <c r="R19" s="45">
        <v>70</v>
      </c>
      <c r="S19" s="45">
        <v>70</v>
      </c>
      <c r="T19" s="45">
        <v>70</v>
      </c>
      <c r="U19" s="45"/>
      <c r="V19" s="45"/>
      <c r="W19" s="45"/>
      <c r="X19" s="14">
        <f t="shared" si="0"/>
        <v>46.666666666666664</v>
      </c>
      <c r="AD19" s="43"/>
      <c r="AE19" s="43"/>
      <c r="AF19" s="43"/>
      <c r="AG19" s="43"/>
      <c r="AH19" s="43"/>
      <c r="AI19" s="43"/>
    </row>
    <row r="20" spans="2:35" x14ac:dyDescent="0.25">
      <c r="B20" s="35">
        <v>12</v>
      </c>
      <c r="C20" s="68" t="s">
        <v>53</v>
      </c>
      <c r="D20" s="69"/>
      <c r="E20" s="69"/>
      <c r="F20" s="69"/>
      <c r="G20" s="69"/>
      <c r="H20" s="69"/>
      <c r="I20" s="70"/>
      <c r="J20" s="68" t="s">
        <v>52</v>
      </c>
      <c r="K20" s="69"/>
      <c r="L20" s="69"/>
      <c r="M20" s="69"/>
      <c r="N20" s="69"/>
      <c r="O20" s="69"/>
      <c r="P20" s="70"/>
      <c r="Q20" s="36">
        <v>85</v>
      </c>
      <c r="R20" s="36">
        <v>80</v>
      </c>
      <c r="S20" s="36">
        <v>80</v>
      </c>
      <c r="T20" s="36">
        <v>70</v>
      </c>
      <c r="U20" s="36"/>
      <c r="V20" s="36"/>
      <c r="W20" s="36"/>
      <c r="X20" s="14">
        <f t="shared" si="0"/>
        <v>52.5</v>
      </c>
      <c r="AD20" s="42"/>
      <c r="AE20" s="42"/>
      <c r="AF20" s="42"/>
      <c r="AG20" s="42"/>
      <c r="AH20" s="42"/>
      <c r="AI20" s="42"/>
    </row>
    <row r="21" spans="2:35" x14ac:dyDescent="0.25">
      <c r="B21" s="18">
        <v>13</v>
      </c>
      <c r="C21" s="68" t="s">
        <v>67</v>
      </c>
      <c r="D21" s="69"/>
      <c r="E21" s="69"/>
      <c r="F21" s="69"/>
      <c r="G21" s="69"/>
      <c r="H21" s="69"/>
      <c r="I21" s="70"/>
      <c r="J21" s="68" t="s">
        <v>44</v>
      </c>
      <c r="K21" s="69"/>
      <c r="L21" s="69"/>
      <c r="M21" s="69"/>
      <c r="N21" s="69"/>
      <c r="O21" s="69"/>
      <c r="P21" s="70"/>
      <c r="Q21" s="32">
        <v>85</v>
      </c>
      <c r="R21" s="19">
        <v>85</v>
      </c>
      <c r="S21" s="19">
        <v>80</v>
      </c>
      <c r="T21" s="19">
        <v>80</v>
      </c>
      <c r="U21" s="19"/>
      <c r="V21" s="19"/>
      <c r="W21" s="19"/>
      <c r="X21" s="14">
        <f t="shared" si="0"/>
        <v>55</v>
      </c>
      <c r="AD21" s="42"/>
      <c r="AE21" s="42"/>
      <c r="AF21" s="42"/>
      <c r="AG21" s="42"/>
      <c r="AH21" s="42"/>
      <c r="AI21" s="42"/>
    </row>
    <row r="22" spans="2:35" x14ac:dyDescent="0.25">
      <c r="B22" s="35">
        <v>14</v>
      </c>
      <c r="C22" s="68" t="s">
        <v>49</v>
      </c>
      <c r="D22" s="69"/>
      <c r="E22" s="69"/>
      <c r="F22" s="69"/>
      <c r="G22" s="69"/>
      <c r="H22" s="69"/>
      <c r="I22" s="70"/>
      <c r="J22" s="68" t="s">
        <v>48</v>
      </c>
      <c r="K22" s="69"/>
      <c r="L22" s="69"/>
      <c r="M22" s="69"/>
      <c r="N22" s="69"/>
      <c r="O22" s="69"/>
      <c r="P22" s="70"/>
      <c r="Q22" s="36">
        <v>80</v>
      </c>
      <c r="R22" s="36">
        <v>85</v>
      </c>
      <c r="S22" s="36">
        <v>80</v>
      </c>
      <c r="T22" s="36">
        <v>70</v>
      </c>
      <c r="U22" s="36"/>
      <c r="V22" s="36"/>
      <c r="W22" s="36"/>
      <c r="X22" s="14">
        <f t="shared" si="0"/>
        <v>52.5</v>
      </c>
      <c r="AD22" s="42"/>
      <c r="AE22" s="42"/>
      <c r="AF22" s="42"/>
      <c r="AG22" s="42"/>
      <c r="AH22" s="42"/>
      <c r="AI22" s="42"/>
    </row>
    <row r="23" spans="2:35" x14ac:dyDescent="0.25">
      <c r="B23" s="18">
        <v>15</v>
      </c>
      <c r="C23" s="68" t="s">
        <v>68</v>
      </c>
      <c r="D23" s="69"/>
      <c r="E23" s="69"/>
      <c r="F23" s="69"/>
      <c r="G23" s="69"/>
      <c r="H23" s="69"/>
      <c r="I23" s="70"/>
      <c r="J23" s="68" t="s">
        <v>34</v>
      </c>
      <c r="K23" s="69"/>
      <c r="L23" s="69"/>
      <c r="M23" s="69"/>
      <c r="N23" s="69"/>
      <c r="O23" s="69"/>
      <c r="P23" s="70"/>
      <c r="Q23" s="32">
        <v>85</v>
      </c>
      <c r="R23" s="19">
        <v>90</v>
      </c>
      <c r="S23" s="19">
        <v>80</v>
      </c>
      <c r="T23" s="19">
        <v>80</v>
      </c>
      <c r="U23" s="19"/>
      <c r="V23" s="19"/>
      <c r="W23" s="19"/>
      <c r="X23" s="14">
        <f t="shared" si="0"/>
        <v>55.833333333333336</v>
      </c>
      <c r="AD23" s="42"/>
      <c r="AE23" s="42"/>
      <c r="AF23" s="42"/>
      <c r="AG23" s="42"/>
      <c r="AH23" s="42"/>
      <c r="AI23" s="42"/>
    </row>
    <row r="24" spans="2:35" x14ac:dyDescent="0.25">
      <c r="B24" s="35">
        <v>16</v>
      </c>
      <c r="C24" s="68" t="s">
        <v>57</v>
      </c>
      <c r="D24" s="69"/>
      <c r="E24" s="69"/>
      <c r="F24" s="69"/>
      <c r="G24" s="69"/>
      <c r="H24" s="69"/>
      <c r="I24" s="70"/>
      <c r="J24" s="68" t="s">
        <v>56</v>
      </c>
      <c r="K24" s="69"/>
      <c r="L24" s="69"/>
      <c r="M24" s="69"/>
      <c r="N24" s="69"/>
      <c r="O24" s="69"/>
      <c r="P24" s="70"/>
      <c r="Q24" s="36">
        <v>80</v>
      </c>
      <c r="R24" s="36">
        <v>85</v>
      </c>
      <c r="S24" s="36">
        <v>70</v>
      </c>
      <c r="T24" s="36">
        <v>70</v>
      </c>
      <c r="U24" s="36"/>
      <c r="V24" s="36"/>
      <c r="W24" s="36"/>
      <c r="X24" s="14">
        <f t="shared" si="0"/>
        <v>50.833333333333336</v>
      </c>
      <c r="AD24" s="42"/>
      <c r="AE24" s="42"/>
      <c r="AF24" s="42"/>
      <c r="AG24" s="42"/>
      <c r="AH24" s="42"/>
      <c r="AI24" s="42"/>
    </row>
    <row r="25" spans="2:35" x14ac:dyDescent="0.25">
      <c r="B25" s="18">
        <v>17</v>
      </c>
      <c r="C25" s="68" t="s">
        <v>69</v>
      </c>
      <c r="D25" s="69"/>
      <c r="E25" s="69"/>
      <c r="F25" s="69"/>
      <c r="G25" s="69"/>
      <c r="H25" s="69"/>
      <c r="I25" s="70"/>
      <c r="J25" s="68" t="s">
        <v>35</v>
      </c>
      <c r="K25" s="69"/>
      <c r="L25" s="69"/>
      <c r="M25" s="69"/>
      <c r="N25" s="69"/>
      <c r="O25" s="69"/>
      <c r="P25" s="70"/>
      <c r="Q25" s="32">
        <v>80</v>
      </c>
      <c r="R25" s="19">
        <v>85</v>
      </c>
      <c r="S25" s="19">
        <v>80</v>
      </c>
      <c r="T25" s="19">
        <v>70</v>
      </c>
      <c r="U25" s="19"/>
      <c r="V25" s="19"/>
      <c r="W25" s="19"/>
      <c r="X25" s="14">
        <f t="shared" si="0"/>
        <v>52.5</v>
      </c>
      <c r="AD25" s="42"/>
      <c r="AE25" s="42"/>
      <c r="AF25" s="42"/>
      <c r="AG25" s="42"/>
      <c r="AH25" s="42"/>
      <c r="AI25" s="42"/>
    </row>
    <row r="26" spans="2:35" x14ac:dyDescent="0.25">
      <c r="B26" s="18">
        <v>18</v>
      </c>
      <c r="C26" s="68" t="s">
        <v>70</v>
      </c>
      <c r="D26" s="69"/>
      <c r="E26" s="69"/>
      <c r="F26" s="69"/>
      <c r="G26" s="69"/>
      <c r="H26" s="69"/>
      <c r="I26" s="70"/>
      <c r="J26" s="68" t="s">
        <v>36</v>
      </c>
      <c r="K26" s="69"/>
      <c r="L26" s="69"/>
      <c r="M26" s="69"/>
      <c r="N26" s="69"/>
      <c r="O26" s="69"/>
      <c r="P26" s="70"/>
      <c r="Q26" s="32">
        <v>85</v>
      </c>
      <c r="R26" s="19">
        <v>85</v>
      </c>
      <c r="S26" s="19">
        <v>70</v>
      </c>
      <c r="T26" s="19">
        <v>70</v>
      </c>
      <c r="U26" s="19"/>
      <c r="V26" s="19"/>
      <c r="W26" s="19"/>
      <c r="X26" s="14">
        <f t="shared" si="0"/>
        <v>51.666666666666664</v>
      </c>
      <c r="AD26" s="42"/>
      <c r="AE26" s="42"/>
      <c r="AF26" s="42"/>
      <c r="AG26" s="42"/>
      <c r="AH26" s="42"/>
      <c r="AI26" s="42"/>
    </row>
    <row r="27" spans="2:35" x14ac:dyDescent="0.25">
      <c r="B27" s="35">
        <v>19</v>
      </c>
      <c r="C27" s="68" t="s">
        <v>55</v>
      </c>
      <c r="D27" s="69"/>
      <c r="E27" s="69"/>
      <c r="F27" s="69"/>
      <c r="G27" s="69"/>
      <c r="H27" s="69"/>
      <c r="I27" s="70"/>
      <c r="J27" s="68" t="s">
        <v>54</v>
      </c>
      <c r="K27" s="69"/>
      <c r="L27" s="69"/>
      <c r="M27" s="69"/>
      <c r="N27" s="69"/>
      <c r="O27" s="69"/>
      <c r="P27" s="70"/>
      <c r="Q27" s="36">
        <v>85</v>
      </c>
      <c r="R27" s="36">
        <v>85</v>
      </c>
      <c r="S27" s="36">
        <v>70</v>
      </c>
      <c r="T27" s="36">
        <v>70</v>
      </c>
      <c r="U27" s="36"/>
      <c r="V27" s="36"/>
      <c r="W27" s="36"/>
      <c r="X27" s="14">
        <f t="shared" si="0"/>
        <v>51.666666666666664</v>
      </c>
      <c r="AD27" s="42"/>
      <c r="AE27" s="42"/>
      <c r="AF27" s="42"/>
      <c r="AG27" s="42"/>
      <c r="AH27" s="42"/>
      <c r="AI27" s="42"/>
    </row>
    <row r="28" spans="2:35" x14ac:dyDescent="0.25">
      <c r="B28" s="18">
        <v>20</v>
      </c>
      <c r="C28" s="68" t="s">
        <v>71</v>
      </c>
      <c r="D28" s="69"/>
      <c r="E28" s="69"/>
      <c r="F28" s="69"/>
      <c r="G28" s="69"/>
      <c r="H28" s="69"/>
      <c r="I28" s="70"/>
      <c r="J28" s="68" t="s">
        <v>37</v>
      </c>
      <c r="K28" s="69"/>
      <c r="L28" s="69"/>
      <c r="M28" s="69"/>
      <c r="N28" s="69"/>
      <c r="O28" s="69"/>
      <c r="P28" s="70"/>
      <c r="Q28" s="32">
        <v>80</v>
      </c>
      <c r="R28" s="19">
        <v>85</v>
      </c>
      <c r="S28" s="19">
        <v>70</v>
      </c>
      <c r="T28" s="49">
        <v>70</v>
      </c>
      <c r="U28" s="19"/>
      <c r="V28" s="19"/>
      <c r="W28" s="19"/>
      <c r="X28" s="14">
        <f t="shared" si="0"/>
        <v>50.833333333333336</v>
      </c>
      <c r="AD28" s="42"/>
      <c r="AE28" s="42"/>
      <c r="AF28" s="42"/>
      <c r="AG28" s="42"/>
      <c r="AH28" s="42"/>
      <c r="AI28" s="42"/>
    </row>
    <row r="29" spans="2:35" x14ac:dyDescent="0.25">
      <c r="B29" s="18">
        <v>21</v>
      </c>
      <c r="C29" s="68" t="s">
        <v>72</v>
      </c>
      <c r="D29" s="69"/>
      <c r="E29" s="69"/>
      <c r="F29" s="69"/>
      <c r="G29" s="69"/>
      <c r="H29" s="69"/>
      <c r="I29" s="70"/>
      <c r="J29" s="68" t="s">
        <v>38</v>
      </c>
      <c r="K29" s="69"/>
      <c r="L29" s="69"/>
      <c r="M29" s="69"/>
      <c r="N29" s="69"/>
      <c r="O29" s="69"/>
      <c r="P29" s="70"/>
      <c r="Q29" s="32">
        <v>85</v>
      </c>
      <c r="R29" s="19">
        <v>85</v>
      </c>
      <c r="S29" s="19">
        <v>70</v>
      </c>
      <c r="T29" s="49">
        <v>70</v>
      </c>
      <c r="U29" s="19"/>
      <c r="V29" s="19"/>
      <c r="W29" s="19"/>
      <c r="X29" s="14">
        <f t="shared" si="0"/>
        <v>51.666666666666664</v>
      </c>
      <c r="AD29" s="42"/>
      <c r="AE29" s="42"/>
      <c r="AF29" s="42"/>
      <c r="AG29" s="42"/>
      <c r="AH29" s="42"/>
      <c r="AI29" s="42"/>
    </row>
    <row r="30" spans="2:35" x14ac:dyDescent="0.25">
      <c r="B30" s="18">
        <v>22</v>
      </c>
      <c r="C30" s="68" t="s">
        <v>73</v>
      </c>
      <c r="D30" s="69"/>
      <c r="E30" s="69"/>
      <c r="F30" s="69"/>
      <c r="G30" s="69"/>
      <c r="H30" s="69"/>
      <c r="I30" s="70"/>
      <c r="J30" s="68" t="s">
        <v>39</v>
      </c>
      <c r="K30" s="69"/>
      <c r="L30" s="69"/>
      <c r="M30" s="69"/>
      <c r="N30" s="69"/>
      <c r="O30" s="69"/>
      <c r="P30" s="70"/>
      <c r="Q30" s="32">
        <v>80</v>
      </c>
      <c r="R30" s="19">
        <v>80</v>
      </c>
      <c r="S30" s="19">
        <v>70</v>
      </c>
      <c r="T30" s="49">
        <v>70</v>
      </c>
      <c r="U30" s="19"/>
      <c r="V30" s="19"/>
      <c r="W30" s="19"/>
      <c r="X30" s="14">
        <f t="shared" si="0"/>
        <v>50</v>
      </c>
      <c r="AD30" s="42"/>
      <c r="AE30" s="42"/>
      <c r="AF30" s="42"/>
      <c r="AG30" s="42"/>
      <c r="AH30" s="42"/>
      <c r="AI30" s="42"/>
    </row>
    <row r="31" spans="2:35" x14ac:dyDescent="0.25">
      <c r="B31" s="35">
        <v>23</v>
      </c>
      <c r="C31" s="68" t="s">
        <v>51</v>
      </c>
      <c r="D31" s="69"/>
      <c r="E31" s="69"/>
      <c r="F31" s="69"/>
      <c r="G31" s="69"/>
      <c r="H31" s="69"/>
      <c r="I31" s="70"/>
      <c r="J31" s="68" t="s">
        <v>50</v>
      </c>
      <c r="K31" s="69"/>
      <c r="L31" s="69"/>
      <c r="M31" s="69"/>
      <c r="N31" s="69"/>
      <c r="O31" s="69"/>
      <c r="P31" s="70"/>
      <c r="Q31" s="36">
        <v>90</v>
      </c>
      <c r="R31" s="36">
        <v>85</v>
      </c>
      <c r="S31" s="36">
        <v>70</v>
      </c>
      <c r="T31" s="49">
        <v>70</v>
      </c>
      <c r="U31" s="36"/>
      <c r="V31" s="36"/>
      <c r="W31" s="36"/>
      <c r="X31" s="14">
        <f t="shared" si="0"/>
        <v>52.5</v>
      </c>
      <c r="AD31" s="42"/>
      <c r="AE31" s="42"/>
      <c r="AF31" s="42"/>
      <c r="AG31" s="42"/>
      <c r="AH31" s="42"/>
      <c r="AI31" s="42"/>
    </row>
    <row r="32" spans="2:35" x14ac:dyDescent="0.25">
      <c r="B32" s="18">
        <v>24</v>
      </c>
      <c r="C32" s="68" t="s">
        <v>74</v>
      </c>
      <c r="D32" s="69"/>
      <c r="E32" s="69"/>
      <c r="F32" s="69"/>
      <c r="G32" s="69"/>
      <c r="H32" s="69"/>
      <c r="I32" s="70"/>
      <c r="J32" s="68" t="s">
        <v>40</v>
      </c>
      <c r="K32" s="69"/>
      <c r="L32" s="69"/>
      <c r="M32" s="69"/>
      <c r="N32" s="69"/>
      <c r="O32" s="69"/>
      <c r="P32" s="70"/>
      <c r="Q32" s="32">
        <v>95</v>
      </c>
      <c r="R32" s="19">
        <v>80</v>
      </c>
      <c r="S32" s="19">
        <v>70</v>
      </c>
      <c r="T32" s="49">
        <v>70</v>
      </c>
      <c r="U32" s="19"/>
      <c r="V32" s="19"/>
      <c r="W32" s="19"/>
      <c r="X32" s="14">
        <f t="shared" si="0"/>
        <v>52.5</v>
      </c>
      <c r="AD32" s="42"/>
      <c r="AE32" s="42"/>
      <c r="AF32" s="42"/>
      <c r="AG32" s="42"/>
      <c r="AH32" s="42"/>
      <c r="AI32" s="42"/>
    </row>
    <row r="33" spans="2:35" x14ac:dyDescent="0.25">
      <c r="B33" s="18">
        <v>25</v>
      </c>
      <c r="C33" s="68" t="s">
        <v>75</v>
      </c>
      <c r="D33" s="69"/>
      <c r="E33" s="69"/>
      <c r="F33" s="69"/>
      <c r="G33" s="69"/>
      <c r="H33" s="69"/>
      <c r="I33" s="70"/>
      <c r="J33" s="68" t="s">
        <v>41</v>
      </c>
      <c r="K33" s="69"/>
      <c r="L33" s="69"/>
      <c r="M33" s="69"/>
      <c r="N33" s="69"/>
      <c r="O33" s="69"/>
      <c r="P33" s="70"/>
      <c r="Q33" s="32">
        <v>85</v>
      </c>
      <c r="R33" s="19">
        <v>80</v>
      </c>
      <c r="S33" s="19">
        <v>70</v>
      </c>
      <c r="T33" s="49">
        <v>70</v>
      </c>
      <c r="U33" s="19"/>
      <c r="V33" s="19"/>
      <c r="W33" s="19"/>
      <c r="X33" s="14">
        <f>SUM(Q33:W33)/6</f>
        <v>50.833333333333336</v>
      </c>
      <c r="AD33" s="42"/>
      <c r="AE33" s="42"/>
      <c r="AF33" s="42"/>
      <c r="AG33" s="42"/>
      <c r="AH33" s="42"/>
      <c r="AI33" s="42"/>
    </row>
    <row r="34" spans="2:35" x14ac:dyDescent="0.25">
      <c r="B34" s="18">
        <v>26</v>
      </c>
      <c r="C34" s="68" t="s">
        <v>239</v>
      </c>
      <c r="D34" s="69"/>
      <c r="E34" s="69"/>
      <c r="F34" s="69"/>
      <c r="G34" s="69"/>
      <c r="H34" s="69"/>
      <c r="I34" s="70"/>
      <c r="J34" s="68" t="s">
        <v>42</v>
      </c>
      <c r="K34" s="69"/>
      <c r="L34" s="69"/>
      <c r="M34" s="69"/>
      <c r="N34" s="69"/>
      <c r="O34" s="69"/>
      <c r="P34" s="70"/>
      <c r="Q34" s="32">
        <v>80</v>
      </c>
      <c r="R34" s="19">
        <v>80</v>
      </c>
      <c r="S34" s="19">
        <v>70</v>
      </c>
      <c r="T34" s="49">
        <v>70</v>
      </c>
      <c r="U34" s="19"/>
      <c r="V34" s="19"/>
      <c r="W34" s="19"/>
      <c r="X34" s="14">
        <f t="shared" si="0"/>
        <v>50</v>
      </c>
      <c r="AD34" s="42"/>
      <c r="AE34" s="42"/>
      <c r="AF34" s="42"/>
      <c r="AG34" s="42"/>
      <c r="AH34" s="42"/>
      <c r="AI34" s="42"/>
    </row>
    <row r="35" spans="2:35" x14ac:dyDescent="0.25">
      <c r="B35" s="18">
        <f t="shared" si="1"/>
        <v>27</v>
      </c>
      <c r="C35" s="68" t="s">
        <v>76</v>
      </c>
      <c r="D35" s="69"/>
      <c r="E35" s="69"/>
      <c r="F35" s="69"/>
      <c r="G35" s="69"/>
      <c r="H35" s="69"/>
      <c r="I35" s="70"/>
      <c r="J35" s="68" t="s">
        <v>43</v>
      </c>
      <c r="K35" s="69"/>
      <c r="L35" s="69"/>
      <c r="M35" s="69"/>
      <c r="N35" s="69"/>
      <c r="O35" s="69"/>
      <c r="P35" s="70"/>
      <c r="Q35" s="32">
        <v>85</v>
      </c>
      <c r="R35" s="19">
        <v>80</v>
      </c>
      <c r="S35" s="19">
        <v>70</v>
      </c>
      <c r="T35" s="49">
        <v>70</v>
      </c>
      <c r="U35" s="19"/>
      <c r="V35" s="19"/>
      <c r="W35" s="19"/>
      <c r="X35" s="14">
        <f t="shared" si="0"/>
        <v>50.833333333333336</v>
      </c>
      <c r="AD35" s="42"/>
      <c r="AE35" s="42"/>
      <c r="AF35" s="42"/>
      <c r="AG35" s="42"/>
      <c r="AH35" s="42"/>
      <c r="AI35" s="42"/>
    </row>
    <row r="36" spans="2:35" x14ac:dyDescent="0.25">
      <c r="B36" s="18">
        <f t="shared" si="1"/>
        <v>28</v>
      </c>
      <c r="C36" s="68"/>
      <c r="D36" s="69"/>
      <c r="E36" s="69"/>
      <c r="F36" s="69"/>
      <c r="G36" s="69"/>
      <c r="H36" s="69"/>
      <c r="I36" s="70"/>
      <c r="J36" s="18"/>
      <c r="K36" s="63"/>
      <c r="L36" s="63"/>
      <c r="M36" s="63"/>
      <c r="N36" s="63"/>
      <c r="O36" s="63"/>
      <c r="P36" s="63"/>
      <c r="Q36" s="32">
        <f>AVERAGE(Q9:Q35)</f>
        <v>83.148148148148152</v>
      </c>
      <c r="R36" s="19">
        <f>AVERAGE(R9:R35)</f>
        <v>82.407407407407405</v>
      </c>
      <c r="S36" s="19">
        <f>AVERAGE(S9:S35)</f>
        <v>74.074074074074076</v>
      </c>
      <c r="T36" s="19">
        <f>AVERAGE(T9:T35)</f>
        <v>71.111111111111114</v>
      </c>
      <c r="U36" s="19"/>
      <c r="V36" s="19"/>
      <c r="W36" s="19"/>
      <c r="X36" s="14">
        <f t="shared" ref="X36:X55" si="2">SUM(Q36:W36)/7</f>
        <v>44.391534391534393</v>
      </c>
      <c r="AD36" s="42"/>
      <c r="AE36" s="42"/>
      <c r="AF36" s="42"/>
      <c r="AG36" s="42"/>
      <c r="AH36" s="42"/>
      <c r="AI36" s="42"/>
    </row>
    <row r="37" spans="2:35" x14ac:dyDescent="0.25">
      <c r="B37" s="18">
        <f t="shared" si="1"/>
        <v>29</v>
      </c>
      <c r="C37" s="68"/>
      <c r="D37" s="69"/>
      <c r="E37" s="69"/>
      <c r="F37" s="69"/>
      <c r="G37" s="69"/>
      <c r="H37" s="69"/>
      <c r="I37" s="70"/>
      <c r="J37" s="18"/>
      <c r="K37" s="63"/>
      <c r="L37" s="63"/>
      <c r="M37" s="63"/>
      <c r="N37" s="63"/>
      <c r="O37" s="63"/>
      <c r="P37" s="63"/>
      <c r="Q37" s="19"/>
      <c r="R37" s="19"/>
      <c r="S37" s="19"/>
      <c r="T37" s="19"/>
      <c r="U37" s="19"/>
      <c r="V37" s="19"/>
      <c r="W37" s="19"/>
      <c r="X37" s="14">
        <f t="shared" si="2"/>
        <v>0</v>
      </c>
    </row>
    <row r="38" spans="2:35" x14ac:dyDescent="0.25">
      <c r="B38" s="18">
        <f t="shared" si="1"/>
        <v>30</v>
      </c>
      <c r="C38" s="68"/>
      <c r="D38" s="69"/>
      <c r="E38" s="69"/>
      <c r="F38" s="69"/>
      <c r="G38" s="69"/>
      <c r="H38" s="69"/>
      <c r="I38" s="70"/>
      <c r="J38" s="18"/>
      <c r="K38" s="63"/>
      <c r="L38" s="63"/>
      <c r="M38" s="63"/>
      <c r="N38" s="63"/>
      <c r="O38" s="63"/>
      <c r="P38" s="63"/>
      <c r="Q38" s="19"/>
      <c r="R38" s="19"/>
      <c r="S38" s="19"/>
      <c r="T38" s="19"/>
      <c r="U38" s="19"/>
      <c r="V38" s="19"/>
      <c r="W38" s="19"/>
      <c r="X38" s="14">
        <f t="shared" si="2"/>
        <v>0</v>
      </c>
      <c r="AB38" s="52" t="s">
        <v>77</v>
      </c>
      <c r="AC38" s="52"/>
      <c r="AD38" s="52"/>
      <c r="AE38" s="52"/>
    </row>
    <row r="39" spans="2:35" x14ac:dyDescent="0.25">
      <c r="B39" s="18">
        <f t="shared" si="1"/>
        <v>31</v>
      </c>
      <c r="C39" s="68"/>
      <c r="D39" s="69"/>
      <c r="E39" s="69"/>
      <c r="F39" s="69"/>
      <c r="G39" s="69"/>
      <c r="H39" s="69"/>
      <c r="I39" s="70"/>
      <c r="J39" s="18"/>
      <c r="K39" s="63"/>
      <c r="L39" s="63"/>
      <c r="M39" s="63"/>
      <c r="N39" s="63"/>
      <c r="O39" s="63"/>
      <c r="P39" s="63"/>
      <c r="Q39" s="19"/>
      <c r="R39" s="19"/>
      <c r="S39" s="19"/>
      <c r="T39" s="19"/>
      <c r="U39" s="19"/>
      <c r="V39" s="19"/>
      <c r="W39" s="19"/>
      <c r="X39" s="14">
        <f t="shared" si="2"/>
        <v>0</v>
      </c>
    </row>
    <row r="40" spans="2:35" x14ac:dyDescent="0.25">
      <c r="B40" s="18">
        <f t="shared" si="1"/>
        <v>32</v>
      </c>
      <c r="C40" s="68"/>
      <c r="D40" s="69"/>
      <c r="E40" s="69"/>
      <c r="F40" s="69"/>
      <c r="G40" s="69"/>
      <c r="H40" s="69"/>
      <c r="I40" s="70"/>
      <c r="J40" s="18"/>
      <c r="K40" s="63"/>
      <c r="L40" s="63"/>
      <c r="M40" s="63"/>
      <c r="N40" s="63"/>
      <c r="O40" s="63"/>
      <c r="P40" s="63"/>
      <c r="Q40" s="19"/>
      <c r="R40" s="19"/>
      <c r="S40" s="19"/>
      <c r="T40" s="19"/>
      <c r="U40" s="19"/>
      <c r="V40" s="19"/>
      <c r="W40" s="19"/>
      <c r="X40" s="14">
        <f t="shared" si="2"/>
        <v>0</v>
      </c>
    </row>
    <row r="41" spans="2:35" x14ac:dyDescent="0.25">
      <c r="B41" s="18">
        <f t="shared" si="1"/>
        <v>33</v>
      </c>
      <c r="C41" s="68"/>
      <c r="D41" s="69"/>
      <c r="E41" s="69"/>
      <c r="F41" s="69"/>
      <c r="G41" s="69"/>
      <c r="H41" s="69"/>
      <c r="I41" s="70"/>
      <c r="J41" s="18"/>
      <c r="K41" s="63"/>
      <c r="L41" s="63"/>
      <c r="M41" s="63"/>
      <c r="N41" s="63"/>
      <c r="O41" s="63"/>
      <c r="P41" s="63"/>
      <c r="Q41" s="19"/>
      <c r="R41" s="19"/>
      <c r="S41" s="19"/>
      <c r="T41" s="19"/>
      <c r="U41" s="19"/>
      <c r="V41" s="19"/>
      <c r="W41" s="19"/>
      <c r="X41" s="14">
        <f t="shared" si="2"/>
        <v>0</v>
      </c>
    </row>
    <row r="42" spans="2:35" x14ac:dyDescent="0.25">
      <c r="B42" s="18">
        <f t="shared" si="1"/>
        <v>34</v>
      </c>
      <c r="C42" s="68"/>
      <c r="D42" s="69"/>
      <c r="E42" s="69"/>
      <c r="F42" s="69"/>
      <c r="G42" s="69"/>
      <c r="H42" s="69"/>
      <c r="I42" s="70"/>
      <c r="J42" s="18"/>
      <c r="K42" s="63"/>
      <c r="L42" s="63"/>
      <c r="M42" s="63"/>
      <c r="N42" s="63"/>
      <c r="O42" s="63"/>
      <c r="P42" s="63"/>
      <c r="Q42" s="19"/>
      <c r="R42" s="19"/>
      <c r="S42" s="19"/>
      <c r="T42" s="19"/>
      <c r="U42" s="19"/>
      <c r="V42" s="19"/>
      <c r="W42" s="19"/>
      <c r="X42" s="14">
        <f t="shared" si="2"/>
        <v>0</v>
      </c>
    </row>
    <row r="43" spans="2:35" x14ac:dyDescent="0.25">
      <c r="B43" s="18">
        <f t="shared" si="1"/>
        <v>35</v>
      </c>
      <c r="C43" s="68"/>
      <c r="D43" s="69"/>
      <c r="E43" s="69"/>
      <c r="F43" s="69"/>
      <c r="G43" s="69"/>
      <c r="H43" s="69"/>
      <c r="I43" s="70"/>
      <c r="J43" s="18"/>
      <c r="K43" s="63"/>
      <c r="L43" s="63"/>
      <c r="M43" s="63"/>
      <c r="N43" s="63"/>
      <c r="O43" s="63"/>
      <c r="P43" s="63"/>
      <c r="Q43" s="19"/>
      <c r="R43" s="19"/>
      <c r="S43" s="19"/>
      <c r="T43" s="19"/>
      <c r="U43" s="19"/>
      <c r="V43" s="19"/>
      <c r="W43" s="19"/>
      <c r="X43" s="14">
        <f t="shared" si="2"/>
        <v>0</v>
      </c>
    </row>
    <row r="44" spans="2:35" x14ac:dyDescent="0.25">
      <c r="B44" s="18">
        <f t="shared" si="1"/>
        <v>36</v>
      </c>
      <c r="C44" s="68"/>
      <c r="D44" s="69"/>
      <c r="E44" s="69"/>
      <c r="F44" s="69"/>
      <c r="G44" s="69"/>
      <c r="H44" s="69"/>
      <c r="I44" s="70"/>
      <c r="J44" s="18"/>
      <c r="K44" s="63"/>
      <c r="L44" s="63"/>
      <c r="M44" s="63"/>
      <c r="N44" s="63"/>
      <c r="O44" s="63"/>
      <c r="P44" s="63"/>
      <c r="Q44" s="19"/>
      <c r="R44" s="19"/>
      <c r="S44" s="19"/>
      <c r="T44" s="19"/>
      <c r="U44" s="19"/>
      <c r="V44" s="19"/>
      <c r="W44" s="19"/>
      <c r="X44" s="14">
        <f t="shared" si="2"/>
        <v>0</v>
      </c>
    </row>
    <row r="45" spans="2:35" x14ac:dyDescent="0.25">
      <c r="B45" s="18">
        <f t="shared" si="1"/>
        <v>37</v>
      </c>
      <c r="C45" s="68"/>
      <c r="D45" s="69"/>
      <c r="E45" s="69"/>
      <c r="F45" s="69"/>
      <c r="G45" s="69"/>
      <c r="H45" s="69"/>
      <c r="I45" s="70"/>
      <c r="J45" s="18"/>
      <c r="K45" s="63"/>
      <c r="L45" s="63"/>
      <c r="M45" s="63"/>
      <c r="N45" s="63"/>
      <c r="O45" s="63"/>
      <c r="P45" s="63"/>
      <c r="Q45" s="19"/>
      <c r="R45" s="19"/>
      <c r="S45" s="19"/>
      <c r="T45" s="19"/>
      <c r="U45" s="19"/>
      <c r="V45" s="19"/>
      <c r="W45" s="19"/>
      <c r="X45" s="14">
        <f t="shared" si="2"/>
        <v>0</v>
      </c>
    </row>
    <row r="46" spans="2:35" x14ac:dyDescent="0.25">
      <c r="B46" s="18">
        <f t="shared" si="1"/>
        <v>38</v>
      </c>
      <c r="C46" s="68"/>
      <c r="D46" s="69"/>
      <c r="E46" s="69"/>
      <c r="F46" s="69"/>
      <c r="G46" s="69"/>
      <c r="H46" s="69"/>
      <c r="I46" s="70"/>
      <c r="J46" s="18"/>
      <c r="K46" s="63"/>
      <c r="L46" s="63"/>
      <c r="M46" s="63"/>
      <c r="N46" s="63"/>
      <c r="O46" s="63"/>
      <c r="P46" s="63"/>
      <c r="Q46" s="19"/>
      <c r="R46" s="19"/>
      <c r="S46" s="19"/>
      <c r="T46" s="19"/>
      <c r="U46" s="19"/>
      <c r="V46" s="19"/>
      <c r="W46" s="19"/>
      <c r="X46" s="14">
        <f t="shared" si="2"/>
        <v>0</v>
      </c>
    </row>
    <row r="47" spans="2:35" x14ac:dyDescent="0.25">
      <c r="B47" s="18">
        <f t="shared" si="1"/>
        <v>39</v>
      </c>
      <c r="C47" s="68"/>
      <c r="D47" s="69"/>
      <c r="E47" s="69"/>
      <c r="F47" s="69"/>
      <c r="G47" s="69"/>
      <c r="H47" s="69"/>
      <c r="I47" s="70"/>
      <c r="J47" s="18"/>
      <c r="K47" s="63"/>
      <c r="L47" s="63"/>
      <c r="M47" s="63"/>
      <c r="N47" s="63"/>
      <c r="O47" s="63"/>
      <c r="P47" s="63"/>
      <c r="Q47" s="19"/>
      <c r="R47" s="19"/>
      <c r="S47" s="19"/>
      <c r="T47" s="19"/>
      <c r="U47" s="19"/>
      <c r="V47" s="19"/>
      <c r="W47" s="19"/>
      <c r="X47" s="14">
        <f t="shared" si="2"/>
        <v>0</v>
      </c>
    </row>
    <row r="48" spans="2:35" x14ac:dyDescent="0.25">
      <c r="B48" s="18">
        <f t="shared" si="1"/>
        <v>40</v>
      </c>
      <c r="C48" s="68"/>
      <c r="D48" s="69"/>
      <c r="E48" s="69"/>
      <c r="F48" s="69"/>
      <c r="G48" s="69"/>
      <c r="H48" s="69"/>
      <c r="I48" s="70"/>
      <c r="J48" s="18"/>
      <c r="K48" s="63"/>
      <c r="L48" s="63"/>
      <c r="M48" s="63"/>
      <c r="N48" s="63"/>
      <c r="O48" s="63"/>
      <c r="P48" s="63"/>
      <c r="Q48" s="19"/>
      <c r="R48" s="19"/>
      <c r="S48" s="19"/>
      <c r="T48" s="19"/>
      <c r="U48" s="19"/>
      <c r="V48" s="19"/>
      <c r="W48" s="19"/>
      <c r="X48" s="14">
        <f t="shared" si="2"/>
        <v>0</v>
      </c>
    </row>
    <row r="49" spans="2:24" x14ac:dyDescent="0.25">
      <c r="B49" s="18">
        <f t="shared" si="1"/>
        <v>41</v>
      </c>
      <c r="C49" s="68"/>
      <c r="D49" s="69"/>
      <c r="E49" s="69"/>
      <c r="F49" s="69"/>
      <c r="G49" s="69"/>
      <c r="H49" s="69"/>
      <c r="I49" s="70"/>
      <c r="J49" s="18"/>
      <c r="K49" s="63"/>
      <c r="L49" s="63"/>
      <c r="M49" s="63"/>
      <c r="N49" s="63"/>
      <c r="O49" s="63"/>
      <c r="P49" s="63"/>
      <c r="Q49" s="19"/>
      <c r="R49" s="19"/>
      <c r="S49" s="19"/>
      <c r="T49" s="19"/>
      <c r="U49" s="19"/>
      <c r="V49" s="19"/>
      <c r="W49" s="19"/>
      <c r="X49" s="14">
        <f t="shared" si="2"/>
        <v>0</v>
      </c>
    </row>
    <row r="50" spans="2:24" x14ac:dyDescent="0.25">
      <c r="B50" s="18">
        <f t="shared" si="1"/>
        <v>42</v>
      </c>
      <c r="C50" s="68"/>
      <c r="D50" s="69"/>
      <c r="E50" s="69"/>
      <c r="F50" s="69"/>
      <c r="G50" s="69"/>
      <c r="H50" s="69"/>
      <c r="I50" s="70"/>
      <c r="J50" s="18"/>
      <c r="K50" s="63"/>
      <c r="L50" s="63"/>
      <c r="M50" s="63"/>
      <c r="N50" s="63"/>
      <c r="O50" s="63"/>
      <c r="P50" s="63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68"/>
      <c r="D51" s="69"/>
      <c r="E51" s="69"/>
      <c r="F51" s="69"/>
      <c r="G51" s="69"/>
      <c r="H51" s="69"/>
      <c r="I51" s="70"/>
      <c r="J51" s="18"/>
      <c r="K51" s="63"/>
      <c r="L51" s="63"/>
      <c r="M51" s="63"/>
      <c r="N51" s="63"/>
      <c r="O51" s="63"/>
      <c r="P51" s="63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68"/>
      <c r="D52" s="69"/>
      <c r="E52" s="69"/>
      <c r="F52" s="69"/>
      <c r="G52" s="69"/>
      <c r="H52" s="69"/>
      <c r="I52" s="70"/>
      <c r="J52" s="9"/>
      <c r="K52" s="63"/>
      <c r="L52" s="63"/>
      <c r="M52" s="63"/>
      <c r="N52" s="63"/>
      <c r="O52" s="63"/>
      <c r="P52" s="63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68"/>
      <c r="D53" s="69"/>
      <c r="E53" s="69"/>
      <c r="F53" s="69"/>
      <c r="G53" s="69"/>
      <c r="H53" s="69"/>
      <c r="I53" s="70"/>
      <c r="J53" s="9"/>
      <c r="K53" s="63"/>
      <c r="L53" s="63"/>
      <c r="M53" s="63"/>
      <c r="N53" s="63"/>
      <c r="O53" s="63"/>
      <c r="P53" s="63"/>
      <c r="Q53" s="19"/>
      <c r="R53" s="19"/>
      <c r="S53" s="19"/>
      <c r="T53" s="19"/>
      <c r="U53" s="19"/>
      <c r="V53" s="19"/>
      <c r="W53" s="19"/>
      <c r="X53" s="14">
        <f t="shared" si="2"/>
        <v>0</v>
      </c>
    </row>
    <row r="54" spans="2:24" x14ac:dyDescent="0.25">
      <c r="B54" s="18">
        <f t="shared" si="1"/>
        <v>46</v>
      </c>
      <c r="C54" s="68"/>
      <c r="D54" s="69"/>
      <c r="E54" s="69"/>
      <c r="F54" s="69"/>
      <c r="G54" s="69"/>
      <c r="H54" s="69"/>
      <c r="I54" s="70"/>
      <c r="J54" s="9"/>
      <c r="K54" s="63"/>
      <c r="L54" s="63"/>
      <c r="M54" s="63"/>
      <c r="N54" s="63"/>
      <c r="O54" s="63"/>
      <c r="P54" s="63"/>
      <c r="Q54" s="19"/>
      <c r="R54" s="19"/>
      <c r="S54" s="19"/>
      <c r="T54" s="19"/>
      <c r="U54" s="19"/>
      <c r="V54" s="19"/>
      <c r="W54" s="19"/>
      <c r="X54" s="14">
        <f t="shared" si="2"/>
        <v>0</v>
      </c>
    </row>
    <row r="55" spans="2:24" x14ac:dyDescent="0.25">
      <c r="B55" s="18">
        <f t="shared" si="1"/>
        <v>47</v>
      </c>
      <c r="C55" s="68"/>
      <c r="D55" s="69"/>
      <c r="E55" s="69"/>
      <c r="F55" s="69"/>
      <c r="G55" s="69"/>
      <c r="H55" s="69"/>
      <c r="I55" s="70"/>
      <c r="J55" s="9"/>
      <c r="K55" s="63"/>
      <c r="L55" s="63"/>
      <c r="M55" s="63"/>
      <c r="N55" s="63"/>
      <c r="O55" s="63"/>
      <c r="P55" s="63"/>
      <c r="Q55" s="19"/>
      <c r="R55" s="19"/>
      <c r="S55" s="19"/>
      <c r="T55" s="19"/>
      <c r="U55" s="19"/>
      <c r="V55" s="19"/>
      <c r="W55" s="19"/>
      <c r="X55" s="14">
        <f t="shared" si="2"/>
        <v>0</v>
      </c>
    </row>
    <row r="56" spans="2:24" x14ac:dyDescent="0.25">
      <c r="B56" s="18">
        <f t="shared" si="1"/>
        <v>48</v>
      </c>
      <c r="C56" s="68"/>
      <c r="D56" s="69"/>
      <c r="E56" s="69"/>
      <c r="F56" s="69"/>
      <c r="G56" s="69"/>
      <c r="H56" s="69"/>
      <c r="I56" s="70"/>
      <c r="J56" s="9"/>
      <c r="K56" s="63"/>
      <c r="L56" s="63"/>
      <c r="M56" s="63"/>
      <c r="N56" s="63"/>
      <c r="O56" s="63"/>
      <c r="P56" s="63"/>
      <c r="Q56" s="19"/>
      <c r="R56" s="19"/>
      <c r="S56" s="19"/>
      <c r="T56" s="19"/>
      <c r="U56" s="19"/>
      <c r="V56" s="19"/>
      <c r="W56" s="19"/>
      <c r="X56" s="14">
        <f t="shared" ref="X56:X60" si="3">SUM(Q56:W56)/7</f>
        <v>0</v>
      </c>
    </row>
    <row r="57" spans="2:24" x14ac:dyDescent="0.25">
      <c r="B57" s="18">
        <f t="shared" si="1"/>
        <v>49</v>
      </c>
      <c r="C57" s="68"/>
      <c r="D57" s="69"/>
      <c r="E57" s="69"/>
      <c r="F57" s="69"/>
      <c r="G57" s="69"/>
      <c r="H57" s="69"/>
      <c r="I57" s="70"/>
      <c r="J57" s="9"/>
      <c r="K57" s="63"/>
      <c r="L57" s="63"/>
      <c r="M57" s="63"/>
      <c r="N57" s="63"/>
      <c r="O57" s="63"/>
      <c r="P57" s="63"/>
      <c r="Q57" s="19"/>
      <c r="R57" s="19"/>
      <c r="S57" s="19"/>
      <c r="T57" s="19"/>
      <c r="U57" s="19"/>
      <c r="V57" s="19"/>
      <c r="W57" s="19"/>
      <c r="X57" s="14">
        <f t="shared" si="3"/>
        <v>0</v>
      </c>
    </row>
    <row r="58" spans="2:24" x14ac:dyDescent="0.25">
      <c r="B58" s="18">
        <f t="shared" si="1"/>
        <v>50</v>
      </c>
      <c r="C58" s="68"/>
      <c r="D58" s="69"/>
      <c r="E58" s="69"/>
      <c r="F58" s="69"/>
      <c r="G58" s="69"/>
      <c r="H58" s="69"/>
      <c r="I58" s="70"/>
      <c r="J58" s="9"/>
      <c r="K58" s="63"/>
      <c r="L58" s="63"/>
      <c r="M58" s="63"/>
      <c r="N58" s="63"/>
      <c r="O58" s="63"/>
      <c r="P58" s="63"/>
      <c r="Q58" s="19"/>
      <c r="R58" s="19"/>
      <c r="S58" s="19"/>
      <c r="T58" s="19"/>
      <c r="U58" s="19"/>
      <c r="V58" s="19"/>
      <c r="W58" s="19"/>
      <c r="X58" s="14">
        <f t="shared" si="3"/>
        <v>0</v>
      </c>
    </row>
    <row r="59" spans="2:24" x14ac:dyDescent="0.25">
      <c r="B59" s="18">
        <f t="shared" si="1"/>
        <v>51</v>
      </c>
      <c r="C59" s="68"/>
      <c r="D59" s="69"/>
      <c r="E59" s="69"/>
      <c r="F59" s="69"/>
      <c r="G59" s="69"/>
      <c r="H59" s="69"/>
      <c r="I59" s="70"/>
      <c r="J59" s="9"/>
      <c r="K59" s="63"/>
      <c r="L59" s="63"/>
      <c r="M59" s="63"/>
      <c r="N59" s="63"/>
      <c r="O59" s="63"/>
      <c r="P59" s="63"/>
      <c r="Q59" s="19"/>
      <c r="R59" s="19"/>
      <c r="S59" s="19"/>
      <c r="T59" s="19"/>
      <c r="U59" s="19"/>
      <c r="V59" s="19"/>
      <c r="W59" s="19"/>
      <c r="X59" s="14">
        <f t="shared" si="3"/>
        <v>0</v>
      </c>
    </row>
    <row r="60" spans="2:24" x14ac:dyDescent="0.25">
      <c r="B60" s="18">
        <f t="shared" si="1"/>
        <v>52</v>
      </c>
      <c r="C60" s="28"/>
      <c r="D60" s="28"/>
      <c r="E60" s="28"/>
      <c r="F60" s="28"/>
      <c r="G60" s="28"/>
      <c r="H60" s="28"/>
      <c r="I60" s="28"/>
      <c r="J60" s="22"/>
      <c r="K60" s="65"/>
      <c r="L60" s="66"/>
      <c r="M60" s="66"/>
      <c r="N60" s="66"/>
      <c r="O60" s="66"/>
      <c r="P60" s="67"/>
      <c r="Q60" s="3"/>
      <c r="R60" s="3"/>
      <c r="S60" s="3"/>
      <c r="T60" s="3"/>
      <c r="U60" s="3"/>
      <c r="V60" s="3"/>
      <c r="W60" s="3"/>
      <c r="X60" s="14">
        <f t="shared" si="3"/>
        <v>0</v>
      </c>
    </row>
    <row r="61" spans="2:24" x14ac:dyDescent="0.25">
      <c r="J61" s="51"/>
      <c r="K61" s="51"/>
      <c r="L61" s="17"/>
      <c r="O61" s="55" t="s">
        <v>19</v>
      </c>
      <c r="P61" s="55"/>
      <c r="Q61" s="23">
        <f t="shared" ref="Q61:W61" si="4">COUNTIF(Q9:Q60,"&gt;=70")</f>
        <v>28</v>
      </c>
      <c r="R61" s="23">
        <f t="shared" si="4"/>
        <v>28</v>
      </c>
      <c r="S61" s="23">
        <f t="shared" si="4"/>
        <v>28</v>
      </c>
      <c r="T61" s="23">
        <f t="shared" si="4"/>
        <v>28</v>
      </c>
      <c r="U61" s="23">
        <f t="shared" si="4"/>
        <v>0</v>
      </c>
      <c r="V61" s="23">
        <f t="shared" si="4"/>
        <v>0</v>
      </c>
      <c r="W61" s="23">
        <f t="shared" si="4"/>
        <v>0</v>
      </c>
      <c r="X61" s="27">
        <f>COUNTIF(X9:X55,"&gt;=70")</f>
        <v>0</v>
      </c>
    </row>
    <row r="62" spans="2:24" x14ac:dyDescent="0.25">
      <c r="J62" s="51"/>
      <c r="K62" s="51"/>
      <c r="L62" s="21"/>
      <c r="O62" s="56" t="s">
        <v>20</v>
      </c>
      <c r="P62" s="56"/>
      <c r="Q62" s="24">
        <f t="shared" ref="Q62:X62" si="5">COUNTIF(Q9:Q60,"&lt;70")</f>
        <v>0</v>
      </c>
      <c r="R62" s="24">
        <f t="shared" si="5"/>
        <v>0</v>
      </c>
      <c r="S62" s="24">
        <f t="shared" si="5"/>
        <v>0</v>
      </c>
      <c r="T62" s="24">
        <f t="shared" si="5"/>
        <v>0</v>
      </c>
      <c r="U62" s="24">
        <f t="shared" si="5"/>
        <v>0</v>
      </c>
      <c r="V62" s="24">
        <f t="shared" si="5"/>
        <v>0</v>
      </c>
      <c r="W62" s="24">
        <f t="shared" si="5"/>
        <v>0</v>
      </c>
      <c r="X62" s="24">
        <f t="shared" si="5"/>
        <v>52</v>
      </c>
    </row>
    <row r="63" spans="2:24" x14ac:dyDescent="0.25">
      <c r="J63" s="51"/>
      <c r="K63" s="51"/>
      <c r="L63" s="51"/>
      <c r="O63" s="56" t="s">
        <v>21</v>
      </c>
      <c r="P63" s="56"/>
      <c r="Q63" s="24">
        <f t="shared" ref="Q63:X63" si="6">COUNT(Q9:Q60)</f>
        <v>28</v>
      </c>
      <c r="R63" s="24">
        <f t="shared" si="6"/>
        <v>28</v>
      </c>
      <c r="S63" s="24">
        <f t="shared" si="6"/>
        <v>28</v>
      </c>
      <c r="T63" s="24">
        <f t="shared" si="6"/>
        <v>28</v>
      </c>
      <c r="U63" s="24">
        <f t="shared" si="6"/>
        <v>0</v>
      </c>
      <c r="V63" s="24">
        <f t="shared" si="6"/>
        <v>0</v>
      </c>
      <c r="W63" s="24">
        <f t="shared" si="6"/>
        <v>0</v>
      </c>
      <c r="X63" s="24">
        <f t="shared" si="6"/>
        <v>52</v>
      </c>
    </row>
    <row r="64" spans="2:24" x14ac:dyDescent="0.25">
      <c r="J64" s="51"/>
      <c r="K64" s="51"/>
      <c r="L64" s="17"/>
      <c r="M64" s="12"/>
      <c r="O64" s="57" t="s">
        <v>16</v>
      </c>
      <c r="P64" s="57"/>
      <c r="Q64" s="25">
        <f>Q61/Q63</f>
        <v>1</v>
      </c>
      <c r="R64" s="26">
        <f t="shared" ref="R64:X64" si="7">R61/R63</f>
        <v>1</v>
      </c>
      <c r="S64" s="26">
        <f t="shared" si="7"/>
        <v>1</v>
      </c>
      <c r="T64" s="26">
        <f t="shared" si="7"/>
        <v>1</v>
      </c>
      <c r="U64" s="26" t="e">
        <f t="shared" si="7"/>
        <v>#DIV/0!</v>
      </c>
      <c r="V64" s="26" t="e">
        <f t="shared" si="7"/>
        <v>#DIV/0!</v>
      </c>
      <c r="W64" s="26" t="e">
        <f t="shared" si="7"/>
        <v>#DIV/0!</v>
      </c>
      <c r="X64" s="26">
        <f t="shared" si="7"/>
        <v>0</v>
      </c>
    </row>
    <row r="65" spans="10:24" x14ac:dyDescent="0.25">
      <c r="J65" s="51"/>
      <c r="K65" s="51"/>
      <c r="L65" s="17"/>
      <c r="M65" s="12"/>
      <c r="O65" s="57" t="s">
        <v>17</v>
      </c>
      <c r="P65" s="57"/>
      <c r="Q65" s="25">
        <f>Q62/Q63</f>
        <v>0</v>
      </c>
      <c r="R65" s="25">
        <f t="shared" ref="R65:X65" si="8">R62/R63</f>
        <v>0</v>
      </c>
      <c r="S65" s="26">
        <f t="shared" si="8"/>
        <v>0</v>
      </c>
      <c r="T65" s="26">
        <f t="shared" si="8"/>
        <v>0</v>
      </c>
      <c r="U65" s="26" t="e">
        <f t="shared" si="8"/>
        <v>#DIV/0!</v>
      </c>
      <c r="V65" s="26" t="e">
        <f t="shared" si="8"/>
        <v>#DIV/0!</v>
      </c>
      <c r="W65" s="26" t="e">
        <f t="shared" si="8"/>
        <v>#DIV/0!</v>
      </c>
      <c r="X65" s="26">
        <f t="shared" si="8"/>
        <v>1</v>
      </c>
    </row>
    <row r="66" spans="10:24" x14ac:dyDescent="0.25">
      <c r="J66" s="51"/>
      <c r="K66" s="51"/>
      <c r="L66" s="21"/>
      <c r="M66" s="12"/>
      <c r="X66" s="34">
        <f>AVERAGE(X9:X36)</f>
        <v>51.525888133030989</v>
      </c>
    </row>
    <row r="67" spans="10:24" x14ac:dyDescent="0.25">
      <c r="J67" s="17"/>
      <c r="K67" s="17"/>
      <c r="L67" s="21"/>
      <c r="M67" s="12"/>
    </row>
    <row r="68" spans="10:24" x14ac:dyDescent="0.25">
      <c r="Q68" s="58"/>
      <c r="R68" s="58"/>
      <c r="S68" s="58"/>
      <c r="T68" s="58"/>
      <c r="U68" s="58"/>
      <c r="V68" s="58"/>
      <c r="W68" s="58"/>
    </row>
    <row r="69" spans="10:24" x14ac:dyDescent="0.25">
      <c r="Q69" s="50" t="s">
        <v>18</v>
      </c>
      <c r="R69" s="50"/>
      <c r="S69" s="50"/>
      <c r="T69" s="50"/>
      <c r="U69" s="50"/>
      <c r="V69" s="50"/>
      <c r="W69" s="50"/>
    </row>
  </sheetData>
  <sortState ref="J9:P28">
    <sortCondition ref="J9"/>
  </sortState>
  <mergeCells count="127">
    <mergeCell ref="J31:P31"/>
    <mergeCell ref="C31:I31"/>
    <mergeCell ref="J20:P20"/>
    <mergeCell ref="C20:I20"/>
    <mergeCell ref="J27:P27"/>
    <mergeCell ref="C27:I27"/>
    <mergeCell ref="J24:P24"/>
    <mergeCell ref="C24:I24"/>
    <mergeCell ref="AB38:AE38"/>
    <mergeCell ref="K36:P36"/>
    <mergeCell ref="K37:P37"/>
    <mergeCell ref="C34:I34"/>
    <mergeCell ref="C35:I35"/>
    <mergeCell ref="C36:I36"/>
    <mergeCell ref="C37:I37"/>
    <mergeCell ref="C38:I38"/>
    <mergeCell ref="C28:I28"/>
    <mergeCell ref="C29:I29"/>
    <mergeCell ref="C30:I30"/>
    <mergeCell ref="C32:I32"/>
    <mergeCell ref="C33:I33"/>
    <mergeCell ref="Q68:W68"/>
    <mergeCell ref="Q69:W69"/>
    <mergeCell ref="J12:P12"/>
    <mergeCell ref="J13:P13"/>
    <mergeCell ref="J15:P15"/>
    <mergeCell ref="J16:P16"/>
    <mergeCell ref="J32:P32"/>
    <mergeCell ref="J33:P33"/>
    <mergeCell ref="J34:P34"/>
    <mergeCell ref="J25:P25"/>
    <mergeCell ref="J26:P26"/>
    <mergeCell ref="J28:P28"/>
    <mergeCell ref="J29:P29"/>
    <mergeCell ref="J30:P30"/>
    <mergeCell ref="J62:K62"/>
    <mergeCell ref="O62:P62"/>
    <mergeCell ref="J63:L63"/>
    <mergeCell ref="O63:P63"/>
    <mergeCell ref="J64:K64"/>
    <mergeCell ref="O64:P64"/>
    <mergeCell ref="J65:K65"/>
    <mergeCell ref="O65:P65"/>
    <mergeCell ref="J66:K66"/>
    <mergeCell ref="K44:P44"/>
    <mergeCell ref="K57:P57"/>
    <mergeCell ref="K58:P58"/>
    <mergeCell ref="K59:P59"/>
    <mergeCell ref="K60:P60"/>
    <mergeCell ref="J61:K61"/>
    <mergeCell ref="O61:P61"/>
    <mergeCell ref="K56:P56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K55:P55"/>
    <mergeCell ref="R6:W6"/>
    <mergeCell ref="J9:P9"/>
    <mergeCell ref="B2:W2"/>
    <mergeCell ref="J3:W3"/>
    <mergeCell ref="K4:N4"/>
    <mergeCell ref="Q4:R4"/>
    <mergeCell ref="U4:V4"/>
    <mergeCell ref="K43:P43"/>
    <mergeCell ref="J17:P17"/>
    <mergeCell ref="J18:P18"/>
    <mergeCell ref="J21:P21"/>
    <mergeCell ref="J23:P23"/>
    <mergeCell ref="K38:P38"/>
    <mergeCell ref="K39:P39"/>
    <mergeCell ref="K40:P40"/>
    <mergeCell ref="K41:P41"/>
    <mergeCell ref="K42:P42"/>
    <mergeCell ref="J35:P35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8:I18"/>
    <mergeCell ref="C21:I21"/>
    <mergeCell ref="C23:I23"/>
    <mergeCell ref="C25:I25"/>
    <mergeCell ref="C26:I26"/>
    <mergeCell ref="C12:I12"/>
    <mergeCell ref="C13:I13"/>
    <mergeCell ref="C15:I15"/>
    <mergeCell ref="C16:I16"/>
    <mergeCell ref="C17:I17"/>
    <mergeCell ref="C22:I22"/>
    <mergeCell ref="J22:P22"/>
    <mergeCell ref="J14:P14"/>
    <mergeCell ref="J19:P19"/>
    <mergeCell ref="C19:I19"/>
    <mergeCell ref="C14:I14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59:I59"/>
    <mergeCell ref="C54:I54"/>
    <mergeCell ref="C55:I55"/>
    <mergeCell ref="C56:I56"/>
    <mergeCell ref="C57:I57"/>
    <mergeCell ref="C58:I58"/>
    <mergeCell ref="C49:I49"/>
    <mergeCell ref="C50:I50"/>
    <mergeCell ref="C51:I51"/>
    <mergeCell ref="C52:I52"/>
    <mergeCell ref="C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topLeftCell="A21" zoomScaleNormal="100" workbookViewId="0">
      <selection activeCell="P38" sqref="P3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2"/>
      <c r="S2" s="2"/>
    </row>
    <row r="3" spans="2:19" x14ac:dyDescent="0.25">
      <c r="D3" s="54" t="s">
        <v>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20"/>
      <c r="S3" s="20"/>
    </row>
    <row r="4" spans="2:19" x14ac:dyDescent="0.25">
      <c r="D4" t="s">
        <v>0</v>
      </c>
      <c r="E4" s="59" t="s">
        <v>176</v>
      </c>
      <c r="F4" s="59"/>
      <c r="G4" s="59"/>
      <c r="H4" s="59"/>
      <c r="J4" t="s">
        <v>1</v>
      </c>
      <c r="K4" s="60" t="s">
        <v>177</v>
      </c>
      <c r="L4" s="60"/>
      <c r="N4" t="s">
        <v>2</v>
      </c>
      <c r="O4" s="61">
        <v>45196</v>
      </c>
      <c r="P4" s="61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60" t="s">
        <v>178</v>
      </c>
      <c r="F6" s="60"/>
      <c r="G6" s="60"/>
      <c r="H6" s="60"/>
      <c r="J6" s="52" t="s">
        <v>22</v>
      </c>
      <c r="K6" s="52"/>
      <c r="L6" s="53" t="s">
        <v>47</v>
      </c>
      <c r="M6" s="53"/>
      <c r="N6" s="53"/>
      <c r="O6" s="53"/>
      <c r="P6" s="53"/>
      <c r="Q6" s="53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65" t="s">
        <v>5</v>
      </c>
      <c r="E8" s="66"/>
      <c r="F8" s="66"/>
      <c r="G8" s="66"/>
      <c r="H8" s="66"/>
      <c r="I8" s="66"/>
      <c r="J8" s="67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0" t="s">
        <v>225</v>
      </c>
      <c r="D9" s="68" t="s">
        <v>197</v>
      </c>
      <c r="E9" s="69"/>
      <c r="F9" s="69"/>
      <c r="G9" s="69"/>
      <c r="H9" s="69"/>
      <c r="I9" s="69"/>
      <c r="J9" s="70"/>
      <c r="K9" s="19">
        <v>75</v>
      </c>
      <c r="L9" s="19">
        <v>80</v>
      </c>
      <c r="M9" s="19">
        <v>80</v>
      </c>
      <c r="N9" s="19">
        <v>90</v>
      </c>
      <c r="O9" s="19"/>
      <c r="P9" s="19"/>
      <c r="Q9" s="19"/>
      <c r="R9" s="14">
        <f>SUM(K9:Q9)/5</f>
        <v>65</v>
      </c>
    </row>
    <row r="10" spans="2:19" x14ac:dyDescent="0.25">
      <c r="B10" s="18">
        <f>B9+1</f>
        <v>2</v>
      </c>
      <c r="C10" s="30" t="s">
        <v>226</v>
      </c>
      <c r="D10" s="68" t="s">
        <v>195</v>
      </c>
      <c r="E10" s="69"/>
      <c r="F10" s="69"/>
      <c r="G10" s="69"/>
      <c r="H10" s="69"/>
      <c r="I10" s="69"/>
      <c r="J10" s="70"/>
      <c r="K10" s="19">
        <v>80</v>
      </c>
      <c r="L10" s="19">
        <v>85</v>
      </c>
      <c r="M10" s="19">
        <v>85</v>
      </c>
      <c r="N10" s="19">
        <v>90</v>
      </c>
      <c r="O10" s="19"/>
      <c r="P10" s="19"/>
      <c r="Q10" s="19"/>
      <c r="R10" s="14">
        <f t="shared" ref="R10:R30" si="0">SUM(K10:Q10)/5</f>
        <v>68</v>
      </c>
    </row>
    <row r="11" spans="2:19" x14ac:dyDescent="0.25">
      <c r="B11" s="18">
        <f t="shared" ref="B11:B56" si="1">B10+1</f>
        <v>3</v>
      </c>
      <c r="C11" s="30" t="s">
        <v>220</v>
      </c>
      <c r="D11" s="68" t="s">
        <v>188</v>
      </c>
      <c r="E11" s="69"/>
      <c r="F11" s="69"/>
      <c r="G11" s="69"/>
      <c r="H11" s="69"/>
      <c r="I11" s="69"/>
      <c r="J11" s="70"/>
      <c r="K11" s="19">
        <v>75</v>
      </c>
      <c r="L11" s="19">
        <v>85</v>
      </c>
      <c r="M11" s="19">
        <v>90</v>
      </c>
      <c r="N11" s="19">
        <v>90</v>
      </c>
      <c r="O11" s="19"/>
      <c r="P11" s="19"/>
      <c r="Q11" s="19"/>
      <c r="R11" s="14">
        <f t="shared" si="0"/>
        <v>68</v>
      </c>
    </row>
    <row r="12" spans="2:19" x14ac:dyDescent="0.25">
      <c r="B12" s="18">
        <f t="shared" si="1"/>
        <v>4</v>
      </c>
      <c r="C12" s="30" t="s">
        <v>207</v>
      </c>
      <c r="D12" s="68" t="s">
        <v>206</v>
      </c>
      <c r="E12" s="69"/>
      <c r="F12" s="69"/>
      <c r="G12" s="69"/>
      <c r="H12" s="69"/>
      <c r="I12" s="69"/>
      <c r="J12" s="70"/>
      <c r="K12" s="19">
        <v>70</v>
      </c>
      <c r="L12" s="19">
        <v>85</v>
      </c>
      <c r="M12" s="19">
        <v>80</v>
      </c>
      <c r="N12" s="19">
        <v>90</v>
      </c>
      <c r="O12" s="19"/>
      <c r="P12" s="19"/>
      <c r="Q12" s="19"/>
      <c r="R12" s="14">
        <f t="shared" si="0"/>
        <v>65</v>
      </c>
    </row>
    <row r="13" spans="2:19" x14ac:dyDescent="0.25">
      <c r="B13" s="18">
        <f t="shared" si="1"/>
        <v>5</v>
      </c>
      <c r="C13" s="30" t="s">
        <v>208</v>
      </c>
      <c r="D13" s="68" t="s">
        <v>179</v>
      </c>
      <c r="E13" s="69"/>
      <c r="F13" s="69"/>
      <c r="G13" s="69"/>
      <c r="H13" s="69"/>
      <c r="I13" s="69"/>
      <c r="J13" s="70"/>
      <c r="K13" s="19">
        <v>100</v>
      </c>
      <c r="L13" s="19">
        <v>90</v>
      </c>
      <c r="M13" s="19">
        <v>80</v>
      </c>
      <c r="N13" s="19">
        <v>90</v>
      </c>
      <c r="O13" s="19"/>
      <c r="P13" s="19"/>
      <c r="Q13" s="19"/>
      <c r="R13" s="14">
        <f t="shared" si="0"/>
        <v>72</v>
      </c>
    </row>
    <row r="14" spans="2:19" x14ac:dyDescent="0.25">
      <c r="B14" s="18">
        <f t="shared" si="1"/>
        <v>6</v>
      </c>
      <c r="C14" s="30" t="s">
        <v>227</v>
      </c>
      <c r="D14" s="68" t="s">
        <v>187</v>
      </c>
      <c r="E14" s="69"/>
      <c r="F14" s="69"/>
      <c r="G14" s="69"/>
      <c r="H14" s="69"/>
      <c r="I14" s="69"/>
      <c r="J14" s="70"/>
      <c r="K14" s="19">
        <v>85</v>
      </c>
      <c r="L14" s="19">
        <v>90</v>
      </c>
      <c r="M14" s="19">
        <v>85</v>
      </c>
      <c r="N14" s="19">
        <v>90</v>
      </c>
      <c r="O14" s="19"/>
      <c r="P14" s="19"/>
      <c r="Q14" s="19"/>
      <c r="R14" s="14">
        <f t="shared" si="0"/>
        <v>70</v>
      </c>
    </row>
    <row r="15" spans="2:19" x14ac:dyDescent="0.25">
      <c r="B15" s="18">
        <f t="shared" si="1"/>
        <v>7</v>
      </c>
      <c r="C15" s="30" t="s">
        <v>228</v>
      </c>
      <c r="D15" s="68" t="s">
        <v>203</v>
      </c>
      <c r="E15" s="69"/>
      <c r="F15" s="69"/>
      <c r="G15" s="69"/>
      <c r="H15" s="69"/>
      <c r="I15" s="69"/>
      <c r="J15" s="70"/>
      <c r="K15" s="19">
        <v>75</v>
      </c>
      <c r="L15" s="19">
        <v>85</v>
      </c>
      <c r="M15" s="19">
        <v>85</v>
      </c>
      <c r="N15" s="19">
        <v>90</v>
      </c>
      <c r="O15" s="19"/>
      <c r="P15" s="19"/>
      <c r="Q15" s="19"/>
      <c r="R15" s="14">
        <f t="shared" si="0"/>
        <v>67</v>
      </c>
    </row>
    <row r="16" spans="2:19" x14ac:dyDescent="0.25">
      <c r="B16" s="18">
        <f t="shared" si="1"/>
        <v>8</v>
      </c>
      <c r="C16" s="30" t="s">
        <v>209</v>
      </c>
      <c r="D16" s="68" t="s">
        <v>190</v>
      </c>
      <c r="E16" s="69"/>
      <c r="F16" s="69"/>
      <c r="G16" s="69"/>
      <c r="H16" s="69"/>
      <c r="I16" s="69"/>
      <c r="J16" s="70"/>
      <c r="K16" s="19">
        <v>95</v>
      </c>
      <c r="L16" s="19">
        <v>90</v>
      </c>
      <c r="M16" s="19">
        <v>80</v>
      </c>
      <c r="N16" s="49">
        <v>90</v>
      </c>
      <c r="O16" s="19"/>
      <c r="P16" s="19"/>
      <c r="Q16" s="19"/>
      <c r="R16" s="14">
        <f t="shared" si="0"/>
        <v>71</v>
      </c>
    </row>
    <row r="17" spans="2:18" x14ac:dyDescent="0.25">
      <c r="B17" s="18">
        <f t="shared" si="1"/>
        <v>9</v>
      </c>
      <c r="C17" s="30" t="s">
        <v>210</v>
      </c>
      <c r="D17" s="68" t="s">
        <v>180</v>
      </c>
      <c r="E17" s="69"/>
      <c r="F17" s="69"/>
      <c r="G17" s="69"/>
      <c r="H17" s="69"/>
      <c r="I17" s="69"/>
      <c r="J17" s="70"/>
      <c r="K17" s="19">
        <v>95</v>
      </c>
      <c r="L17" s="19">
        <v>90</v>
      </c>
      <c r="M17" s="19">
        <v>85</v>
      </c>
      <c r="N17" s="49">
        <v>90</v>
      </c>
      <c r="O17" s="19"/>
      <c r="P17" s="19"/>
      <c r="Q17" s="19"/>
      <c r="R17" s="14">
        <f t="shared" si="0"/>
        <v>72</v>
      </c>
    </row>
    <row r="18" spans="2:18" x14ac:dyDescent="0.25">
      <c r="B18" s="18">
        <f t="shared" si="1"/>
        <v>10</v>
      </c>
      <c r="C18" s="30" t="s">
        <v>211</v>
      </c>
      <c r="D18" s="68" t="s">
        <v>183</v>
      </c>
      <c r="E18" s="69"/>
      <c r="F18" s="69"/>
      <c r="G18" s="69"/>
      <c r="H18" s="69"/>
      <c r="I18" s="69"/>
      <c r="J18" s="70"/>
      <c r="K18" s="19">
        <v>95</v>
      </c>
      <c r="L18" s="19">
        <v>90</v>
      </c>
      <c r="M18" s="19">
        <v>80</v>
      </c>
      <c r="N18" s="49">
        <v>90</v>
      </c>
      <c r="O18" s="19"/>
      <c r="P18" s="19"/>
      <c r="Q18" s="19"/>
      <c r="R18" s="14">
        <f t="shared" si="0"/>
        <v>71</v>
      </c>
    </row>
    <row r="19" spans="2:18" x14ac:dyDescent="0.25">
      <c r="B19" s="18">
        <f t="shared" si="1"/>
        <v>11</v>
      </c>
      <c r="C19" s="30" t="s">
        <v>212</v>
      </c>
      <c r="D19" s="68" t="s">
        <v>189</v>
      </c>
      <c r="E19" s="69"/>
      <c r="F19" s="69"/>
      <c r="G19" s="69"/>
      <c r="H19" s="69"/>
      <c r="I19" s="69"/>
      <c r="J19" s="70"/>
      <c r="K19" s="19">
        <v>95</v>
      </c>
      <c r="L19" s="19">
        <v>90</v>
      </c>
      <c r="M19" s="19">
        <v>80</v>
      </c>
      <c r="N19" s="49">
        <v>90</v>
      </c>
      <c r="O19" s="19"/>
      <c r="P19" s="19"/>
      <c r="Q19" s="19"/>
      <c r="R19" s="14">
        <f t="shared" si="0"/>
        <v>71</v>
      </c>
    </row>
    <row r="20" spans="2:18" x14ac:dyDescent="0.25">
      <c r="B20" s="18">
        <f t="shared" si="1"/>
        <v>12</v>
      </c>
      <c r="C20" s="30" t="s">
        <v>213</v>
      </c>
      <c r="D20" s="68" t="s">
        <v>185</v>
      </c>
      <c r="E20" s="69"/>
      <c r="F20" s="69"/>
      <c r="G20" s="69"/>
      <c r="H20" s="69"/>
      <c r="I20" s="69"/>
      <c r="J20" s="70"/>
      <c r="K20" s="19">
        <v>80</v>
      </c>
      <c r="L20" s="19">
        <v>85</v>
      </c>
      <c r="M20" s="19">
        <v>80</v>
      </c>
      <c r="N20" s="49">
        <v>90</v>
      </c>
      <c r="O20" s="19"/>
      <c r="P20" s="19"/>
      <c r="Q20" s="19"/>
      <c r="R20" s="14">
        <f t="shared" si="0"/>
        <v>67</v>
      </c>
    </row>
    <row r="21" spans="2:18" x14ac:dyDescent="0.25">
      <c r="B21" s="18">
        <f t="shared" si="1"/>
        <v>13</v>
      </c>
      <c r="C21" s="30" t="s">
        <v>229</v>
      </c>
      <c r="D21" s="68" t="s">
        <v>193</v>
      </c>
      <c r="E21" s="69"/>
      <c r="F21" s="69"/>
      <c r="G21" s="69"/>
      <c r="H21" s="69"/>
      <c r="I21" s="69"/>
      <c r="J21" s="70"/>
      <c r="K21" s="19">
        <v>85</v>
      </c>
      <c r="L21" s="19">
        <v>90</v>
      </c>
      <c r="M21" s="19">
        <v>80</v>
      </c>
      <c r="N21" s="49">
        <v>90</v>
      </c>
      <c r="O21" s="19"/>
      <c r="P21" s="19"/>
      <c r="Q21" s="19"/>
      <c r="R21" s="14">
        <f t="shared" si="0"/>
        <v>69</v>
      </c>
    </row>
    <row r="22" spans="2:18" x14ac:dyDescent="0.25">
      <c r="B22" s="18">
        <f t="shared" si="1"/>
        <v>14</v>
      </c>
      <c r="C22" s="30" t="s">
        <v>223</v>
      </c>
      <c r="D22" s="68" t="s">
        <v>202</v>
      </c>
      <c r="E22" s="69"/>
      <c r="F22" s="69"/>
      <c r="G22" s="69"/>
      <c r="H22" s="69"/>
      <c r="I22" s="69"/>
      <c r="J22" s="70"/>
      <c r="K22" s="19">
        <v>70</v>
      </c>
      <c r="L22" s="19">
        <v>70</v>
      </c>
      <c r="M22" s="19">
        <v>70</v>
      </c>
      <c r="N22" s="49">
        <v>90</v>
      </c>
      <c r="O22" s="19"/>
      <c r="P22" s="19"/>
      <c r="Q22" s="19"/>
      <c r="R22" s="14">
        <f t="shared" si="0"/>
        <v>60</v>
      </c>
    </row>
    <row r="23" spans="2:18" x14ac:dyDescent="0.25">
      <c r="B23" s="44">
        <v>15</v>
      </c>
      <c r="C23" s="46" t="s">
        <v>247</v>
      </c>
      <c r="D23" s="68" t="s">
        <v>241</v>
      </c>
      <c r="E23" s="69"/>
      <c r="F23" s="69"/>
      <c r="G23" s="69"/>
      <c r="H23" s="69"/>
      <c r="I23" s="69"/>
      <c r="J23" s="70"/>
      <c r="K23" s="45">
        <v>80</v>
      </c>
      <c r="L23" s="45">
        <v>80</v>
      </c>
      <c r="M23" s="45">
        <v>80</v>
      </c>
      <c r="N23" s="49">
        <v>90</v>
      </c>
      <c r="O23" s="45"/>
      <c r="P23" s="45"/>
      <c r="Q23" s="45"/>
      <c r="R23" s="14">
        <f t="shared" si="0"/>
        <v>66</v>
      </c>
    </row>
    <row r="24" spans="2:18" x14ac:dyDescent="0.25">
      <c r="B24" s="18">
        <v>16</v>
      </c>
      <c r="C24" s="30" t="s">
        <v>230</v>
      </c>
      <c r="D24" s="68" t="s">
        <v>191</v>
      </c>
      <c r="E24" s="69"/>
      <c r="F24" s="69"/>
      <c r="G24" s="69"/>
      <c r="H24" s="69"/>
      <c r="I24" s="69"/>
      <c r="J24" s="70"/>
      <c r="K24" s="19">
        <v>90</v>
      </c>
      <c r="L24" s="19">
        <v>80</v>
      </c>
      <c r="M24" s="19">
        <v>80</v>
      </c>
      <c r="N24" s="49">
        <v>90</v>
      </c>
      <c r="O24" s="19"/>
      <c r="P24" s="19"/>
      <c r="Q24" s="19"/>
      <c r="R24" s="14">
        <f t="shared" si="0"/>
        <v>68</v>
      </c>
    </row>
    <row r="25" spans="2:18" x14ac:dyDescent="0.25">
      <c r="B25" s="18">
        <f t="shared" si="1"/>
        <v>17</v>
      </c>
      <c r="C25" s="30" t="s">
        <v>214</v>
      </c>
      <c r="D25" s="68" t="s">
        <v>184</v>
      </c>
      <c r="E25" s="69"/>
      <c r="F25" s="69"/>
      <c r="G25" s="69"/>
      <c r="H25" s="69"/>
      <c r="I25" s="69"/>
      <c r="J25" s="70"/>
      <c r="K25" s="19">
        <v>100</v>
      </c>
      <c r="L25" s="19">
        <v>95</v>
      </c>
      <c r="M25" s="19">
        <v>85</v>
      </c>
      <c r="N25" s="49">
        <v>90</v>
      </c>
      <c r="O25" s="19"/>
      <c r="P25" s="19"/>
      <c r="Q25" s="19"/>
      <c r="R25" s="14">
        <f t="shared" si="0"/>
        <v>74</v>
      </c>
    </row>
    <row r="26" spans="2:18" x14ac:dyDescent="0.25">
      <c r="B26" s="18">
        <f t="shared" si="1"/>
        <v>18</v>
      </c>
      <c r="C26" s="30" t="s">
        <v>246</v>
      </c>
      <c r="D26" s="68" t="s">
        <v>215</v>
      </c>
      <c r="E26" s="69"/>
      <c r="F26" s="69"/>
      <c r="G26" s="69"/>
      <c r="H26" s="69"/>
      <c r="I26" s="69"/>
      <c r="J26" s="70"/>
      <c r="K26" s="19">
        <v>70</v>
      </c>
      <c r="L26" s="19">
        <v>70</v>
      </c>
      <c r="M26" s="19">
        <v>0</v>
      </c>
      <c r="N26" s="49">
        <v>90</v>
      </c>
      <c r="O26" s="19"/>
      <c r="P26" s="19"/>
      <c r="Q26" s="19"/>
      <c r="R26" s="14">
        <f t="shared" si="0"/>
        <v>46</v>
      </c>
    </row>
    <row r="27" spans="2:18" x14ac:dyDescent="0.25">
      <c r="B27" s="18">
        <f t="shared" si="1"/>
        <v>19</v>
      </c>
      <c r="C27" s="30" t="s">
        <v>231</v>
      </c>
      <c r="D27" s="68" t="s">
        <v>199</v>
      </c>
      <c r="E27" s="69"/>
      <c r="F27" s="69"/>
      <c r="G27" s="69"/>
      <c r="H27" s="69"/>
      <c r="I27" s="69"/>
      <c r="J27" s="70"/>
      <c r="K27" s="19">
        <v>80</v>
      </c>
      <c r="L27" s="19">
        <v>80</v>
      </c>
      <c r="M27" s="19">
        <v>80</v>
      </c>
      <c r="N27" s="49">
        <v>90</v>
      </c>
      <c r="O27" s="19"/>
      <c r="P27" s="19"/>
      <c r="Q27" s="19"/>
      <c r="R27" s="14">
        <f t="shared" si="0"/>
        <v>66</v>
      </c>
    </row>
    <row r="28" spans="2:18" x14ac:dyDescent="0.25">
      <c r="B28" s="18">
        <f t="shared" si="1"/>
        <v>20</v>
      </c>
      <c r="C28" s="30" t="s">
        <v>216</v>
      </c>
      <c r="D28" s="68" t="s">
        <v>186</v>
      </c>
      <c r="E28" s="69"/>
      <c r="F28" s="69"/>
      <c r="G28" s="69"/>
      <c r="H28" s="69"/>
      <c r="I28" s="69"/>
      <c r="J28" s="70"/>
      <c r="K28" s="19">
        <v>95</v>
      </c>
      <c r="L28" s="19">
        <v>90</v>
      </c>
      <c r="M28" s="19">
        <v>80</v>
      </c>
      <c r="N28" s="49">
        <v>90</v>
      </c>
      <c r="O28" s="19"/>
      <c r="P28" s="19"/>
      <c r="Q28" s="19"/>
      <c r="R28" s="14">
        <f t="shared" si="0"/>
        <v>71</v>
      </c>
    </row>
    <row r="29" spans="2:18" x14ac:dyDescent="0.25">
      <c r="B29" s="18">
        <f t="shared" si="1"/>
        <v>21</v>
      </c>
      <c r="C29" s="30" t="s">
        <v>221</v>
      </c>
      <c r="D29" s="68" t="s">
        <v>196</v>
      </c>
      <c r="E29" s="69"/>
      <c r="F29" s="69"/>
      <c r="G29" s="69"/>
      <c r="H29" s="69"/>
      <c r="I29" s="69"/>
      <c r="J29" s="70"/>
      <c r="K29" s="19">
        <v>80</v>
      </c>
      <c r="L29" s="19">
        <v>90</v>
      </c>
      <c r="M29" s="19">
        <v>80</v>
      </c>
      <c r="N29" s="49">
        <v>90</v>
      </c>
      <c r="O29" s="19"/>
      <c r="P29" s="19"/>
      <c r="Q29" s="19"/>
      <c r="R29" s="14">
        <f t="shared" si="0"/>
        <v>68</v>
      </c>
    </row>
    <row r="30" spans="2:18" x14ac:dyDescent="0.25">
      <c r="B30" s="18">
        <f t="shared" si="1"/>
        <v>22</v>
      </c>
      <c r="C30" s="30" t="s">
        <v>217</v>
      </c>
      <c r="D30" s="68" t="s">
        <v>182</v>
      </c>
      <c r="E30" s="69"/>
      <c r="F30" s="69"/>
      <c r="G30" s="69"/>
      <c r="H30" s="69"/>
      <c r="I30" s="69"/>
      <c r="J30" s="70"/>
      <c r="K30" s="19">
        <v>85</v>
      </c>
      <c r="L30" s="19">
        <v>90</v>
      </c>
      <c r="M30" s="19">
        <v>80</v>
      </c>
      <c r="N30" s="49">
        <v>90</v>
      </c>
      <c r="O30" s="19"/>
      <c r="P30" s="19"/>
      <c r="Q30" s="19"/>
      <c r="R30" s="14">
        <f t="shared" si="0"/>
        <v>69</v>
      </c>
    </row>
    <row r="31" spans="2:18" x14ac:dyDescent="0.25">
      <c r="B31" s="18">
        <f t="shared" si="1"/>
        <v>23</v>
      </c>
      <c r="C31" s="29" t="s">
        <v>224</v>
      </c>
      <c r="D31" s="68" t="s">
        <v>200</v>
      </c>
      <c r="E31" s="69"/>
      <c r="F31" s="69"/>
      <c r="G31" s="69"/>
      <c r="H31" s="69"/>
      <c r="I31" s="69"/>
      <c r="J31" s="70"/>
      <c r="K31" s="19">
        <v>85</v>
      </c>
      <c r="L31" s="19">
        <v>90</v>
      </c>
      <c r="M31" s="19">
        <v>80</v>
      </c>
      <c r="N31" s="49">
        <v>90</v>
      </c>
      <c r="O31" s="19"/>
      <c r="P31" s="19"/>
      <c r="Q31" s="19"/>
      <c r="R31" s="14">
        <f>AVERAGE(R9:R30)</f>
        <v>67.454545454545453</v>
      </c>
    </row>
    <row r="32" spans="2:18" x14ac:dyDescent="0.25">
      <c r="B32" s="18">
        <f t="shared" si="1"/>
        <v>24</v>
      </c>
      <c r="C32" s="29" t="s">
        <v>232</v>
      </c>
      <c r="D32" s="63" t="s">
        <v>194</v>
      </c>
      <c r="E32" s="63"/>
      <c r="F32" s="63"/>
      <c r="G32" s="63"/>
      <c r="H32" s="63"/>
      <c r="I32" s="63"/>
      <c r="J32" s="63"/>
      <c r="K32" s="19">
        <v>80</v>
      </c>
      <c r="L32" s="19">
        <v>85</v>
      </c>
      <c r="M32" s="19">
        <v>80</v>
      </c>
      <c r="N32" s="49">
        <v>90</v>
      </c>
      <c r="O32" s="19"/>
      <c r="P32" s="19"/>
      <c r="Q32" s="19"/>
      <c r="R32" s="14">
        <f t="shared" ref="R32:R51" si="2">SUM(K32:Q32)/7</f>
        <v>47.857142857142854</v>
      </c>
    </row>
    <row r="33" spans="1:18" x14ac:dyDescent="0.25">
      <c r="B33" s="44">
        <v>25</v>
      </c>
      <c r="C33" s="44" t="s">
        <v>244</v>
      </c>
      <c r="D33" s="68" t="s">
        <v>242</v>
      </c>
      <c r="E33" s="69"/>
      <c r="F33" s="69"/>
      <c r="G33" s="69"/>
      <c r="H33" s="69"/>
      <c r="I33" s="69"/>
      <c r="J33" s="70"/>
      <c r="K33" s="45">
        <v>0</v>
      </c>
      <c r="L33" s="45">
        <v>0</v>
      </c>
      <c r="M33" s="45">
        <v>0</v>
      </c>
      <c r="N33" s="49">
        <v>0</v>
      </c>
      <c r="O33" s="45"/>
      <c r="P33" s="45"/>
      <c r="Q33" s="45"/>
      <c r="R33" s="14"/>
    </row>
    <row r="34" spans="1:18" x14ac:dyDescent="0.25">
      <c r="B34" s="44">
        <v>26</v>
      </c>
      <c r="C34" s="44" t="s">
        <v>245</v>
      </c>
      <c r="D34" s="68" t="s">
        <v>243</v>
      </c>
      <c r="E34" s="69"/>
      <c r="F34" s="69"/>
      <c r="G34" s="69"/>
      <c r="H34" s="69"/>
      <c r="I34" s="69"/>
      <c r="J34" s="70"/>
      <c r="K34" s="45">
        <v>70</v>
      </c>
      <c r="L34" s="45">
        <v>70</v>
      </c>
      <c r="M34" s="45">
        <v>70</v>
      </c>
      <c r="N34" s="49">
        <v>90</v>
      </c>
      <c r="O34" s="45"/>
      <c r="P34" s="45"/>
      <c r="Q34" s="45"/>
      <c r="R34" s="14"/>
    </row>
    <row r="35" spans="1:18" x14ac:dyDescent="0.25">
      <c r="B35" s="18">
        <v>27</v>
      </c>
      <c r="C35" s="29" t="s">
        <v>233</v>
      </c>
      <c r="D35" s="63" t="s">
        <v>205</v>
      </c>
      <c r="E35" s="63"/>
      <c r="F35" s="63"/>
      <c r="G35" s="63"/>
      <c r="H35" s="63"/>
      <c r="I35" s="63"/>
      <c r="J35" s="63"/>
      <c r="K35" s="19">
        <v>85</v>
      </c>
      <c r="L35" s="19">
        <v>90</v>
      </c>
      <c r="M35" s="19">
        <v>80</v>
      </c>
      <c r="N35" s="49">
        <v>90</v>
      </c>
      <c r="O35" s="19"/>
      <c r="P35" s="19"/>
      <c r="Q35" s="19"/>
      <c r="R35" s="14">
        <f t="shared" si="2"/>
        <v>49.285714285714285</v>
      </c>
    </row>
    <row r="36" spans="1:18" x14ac:dyDescent="0.25">
      <c r="B36" s="18">
        <f t="shared" si="1"/>
        <v>28</v>
      </c>
      <c r="C36" s="29" t="s">
        <v>218</v>
      </c>
      <c r="D36" s="63" t="s">
        <v>192</v>
      </c>
      <c r="E36" s="63"/>
      <c r="F36" s="63"/>
      <c r="G36" s="63"/>
      <c r="H36" s="63"/>
      <c r="I36" s="63"/>
      <c r="J36" s="63"/>
      <c r="K36" s="19">
        <v>80</v>
      </c>
      <c r="L36" s="19">
        <v>80</v>
      </c>
      <c r="M36" s="19">
        <v>80</v>
      </c>
      <c r="N36" s="49">
        <v>90</v>
      </c>
      <c r="O36" s="19"/>
      <c r="P36" s="19"/>
      <c r="Q36" s="19"/>
      <c r="R36" s="14">
        <f t="shared" si="2"/>
        <v>47.142857142857146</v>
      </c>
    </row>
    <row r="37" spans="1:18" x14ac:dyDescent="0.25">
      <c r="A37" t="s">
        <v>204</v>
      </c>
      <c r="B37" s="18">
        <f t="shared" si="1"/>
        <v>29</v>
      </c>
      <c r="C37" s="29" t="s">
        <v>222</v>
      </c>
      <c r="D37" s="63" t="s">
        <v>198</v>
      </c>
      <c r="E37" s="63"/>
      <c r="F37" s="63"/>
      <c r="G37" s="63"/>
      <c r="H37" s="63"/>
      <c r="I37" s="63"/>
      <c r="J37" s="63"/>
      <c r="K37" s="19">
        <v>70</v>
      </c>
      <c r="L37" s="19">
        <v>80</v>
      </c>
      <c r="M37" s="19">
        <v>80</v>
      </c>
      <c r="N37" s="49">
        <v>90</v>
      </c>
      <c r="O37" s="19"/>
      <c r="P37" s="19"/>
      <c r="Q37" s="19"/>
      <c r="R37" s="14">
        <f t="shared" si="2"/>
        <v>45.714285714285715</v>
      </c>
    </row>
    <row r="38" spans="1:18" x14ac:dyDescent="0.25">
      <c r="B38" s="18">
        <f t="shared" si="1"/>
        <v>30</v>
      </c>
      <c r="C38" s="29" t="s">
        <v>219</v>
      </c>
      <c r="D38" s="63" t="s">
        <v>181</v>
      </c>
      <c r="E38" s="63"/>
      <c r="F38" s="63"/>
      <c r="G38" s="63"/>
      <c r="H38" s="63"/>
      <c r="I38" s="63"/>
      <c r="J38" s="63"/>
      <c r="K38" s="19">
        <v>100</v>
      </c>
      <c r="L38" s="19">
        <v>90</v>
      </c>
      <c r="M38" s="19">
        <v>85</v>
      </c>
      <c r="N38" s="49">
        <v>90</v>
      </c>
      <c r="O38" s="19"/>
      <c r="P38" s="19"/>
      <c r="Q38" s="19"/>
      <c r="R38" s="14">
        <f t="shared" si="2"/>
        <v>52.142857142857146</v>
      </c>
    </row>
    <row r="39" spans="1:18" x14ac:dyDescent="0.25">
      <c r="B39" s="18">
        <f t="shared" si="1"/>
        <v>31</v>
      </c>
      <c r="C39" s="29" t="s">
        <v>234</v>
      </c>
      <c r="D39" s="63" t="s">
        <v>201</v>
      </c>
      <c r="E39" s="63"/>
      <c r="F39" s="63"/>
      <c r="G39" s="63"/>
      <c r="H39" s="63"/>
      <c r="I39" s="63"/>
      <c r="J39" s="63"/>
      <c r="K39" s="19">
        <v>85</v>
      </c>
      <c r="L39" s="19">
        <v>90</v>
      </c>
      <c r="M39" s="19">
        <v>80</v>
      </c>
      <c r="N39" s="49">
        <v>90</v>
      </c>
      <c r="O39" s="19"/>
      <c r="P39" s="19"/>
      <c r="Q39" s="19"/>
      <c r="R39" s="14">
        <f t="shared" si="2"/>
        <v>49.285714285714285</v>
      </c>
    </row>
    <row r="40" spans="1:18" x14ac:dyDescent="0.25">
      <c r="B40" s="18">
        <f t="shared" si="1"/>
        <v>32</v>
      </c>
      <c r="C40" s="29"/>
      <c r="D40" s="63"/>
      <c r="E40" s="63"/>
      <c r="F40" s="63"/>
      <c r="G40" s="63"/>
      <c r="H40" s="63"/>
      <c r="I40" s="63"/>
      <c r="J40" s="63"/>
      <c r="K40" s="19">
        <f>AVERAGE(K9:K39)</f>
        <v>80.967741935483872</v>
      </c>
      <c r="L40" s="19">
        <f>AVERAGE(L9:L39)</f>
        <v>82.41935483870968</v>
      </c>
      <c r="M40" s="19">
        <f>AVERAGE(M9:M39)</f>
        <v>75.483870967741936</v>
      </c>
      <c r="N40" s="19">
        <f>AVERAGE(N9:N39)</f>
        <v>87.096774193548384</v>
      </c>
      <c r="O40" s="19"/>
      <c r="P40" s="19"/>
      <c r="Q40" s="19"/>
      <c r="R40" s="14">
        <f t="shared" si="2"/>
        <v>46.566820276497701</v>
      </c>
    </row>
    <row r="41" spans="1:18" x14ac:dyDescent="0.25">
      <c r="B41" s="18">
        <f t="shared" si="1"/>
        <v>33</v>
      </c>
      <c r="C41" s="29"/>
      <c r="D41" s="63"/>
      <c r="E41" s="63"/>
      <c r="F41" s="63"/>
      <c r="G41" s="63"/>
      <c r="H41" s="63"/>
      <c r="I41" s="63"/>
      <c r="J41" s="63"/>
      <c r="K41" s="19"/>
      <c r="L41" s="19"/>
      <c r="M41" s="19"/>
      <c r="N41" s="19"/>
      <c r="O41" s="19"/>
      <c r="P41" s="19"/>
      <c r="Q41" s="19"/>
      <c r="R41" s="14">
        <f t="shared" si="2"/>
        <v>0</v>
      </c>
    </row>
    <row r="42" spans="1:18" x14ac:dyDescent="0.25">
      <c r="B42" s="18">
        <f t="shared" si="1"/>
        <v>34</v>
      </c>
      <c r="C42" s="29"/>
      <c r="D42" s="63"/>
      <c r="E42" s="63"/>
      <c r="F42" s="63"/>
      <c r="G42" s="63"/>
      <c r="H42" s="63"/>
      <c r="I42" s="63"/>
      <c r="J42" s="63"/>
      <c r="K42" s="19"/>
      <c r="L42" s="19"/>
      <c r="M42" s="19"/>
      <c r="N42" s="19"/>
      <c r="O42" s="19"/>
      <c r="P42" s="19"/>
      <c r="Q42" s="19"/>
      <c r="R42" s="14">
        <f t="shared" si="2"/>
        <v>0</v>
      </c>
    </row>
    <row r="43" spans="1:18" x14ac:dyDescent="0.25">
      <c r="B43" s="18">
        <f t="shared" si="1"/>
        <v>35</v>
      </c>
      <c r="C43" s="29"/>
      <c r="D43" s="63"/>
      <c r="E43" s="63"/>
      <c r="F43" s="63"/>
      <c r="G43" s="63"/>
      <c r="H43" s="63"/>
      <c r="I43" s="63"/>
      <c r="J43" s="63"/>
      <c r="K43" s="19"/>
      <c r="L43" s="19"/>
      <c r="M43" s="19"/>
      <c r="N43" s="19"/>
      <c r="O43" s="19"/>
      <c r="P43" s="19"/>
      <c r="Q43" s="19"/>
      <c r="R43" s="14">
        <f t="shared" si="2"/>
        <v>0</v>
      </c>
    </row>
    <row r="44" spans="1:18" x14ac:dyDescent="0.25">
      <c r="B44" s="18">
        <f t="shared" si="1"/>
        <v>36</v>
      </c>
      <c r="C44" s="29"/>
      <c r="D44" s="63"/>
      <c r="E44" s="63"/>
      <c r="F44" s="63"/>
      <c r="G44" s="63"/>
      <c r="H44" s="63"/>
      <c r="I44" s="63"/>
      <c r="J44" s="63"/>
      <c r="K44" s="19"/>
      <c r="L44" s="19"/>
      <c r="M44" s="19"/>
      <c r="N44" s="19"/>
      <c r="O44" s="19"/>
      <c r="P44" s="19"/>
      <c r="Q44" s="19"/>
      <c r="R44" s="14">
        <f t="shared" si="2"/>
        <v>0</v>
      </c>
    </row>
    <row r="45" spans="1:18" x14ac:dyDescent="0.25">
      <c r="B45" s="18">
        <f t="shared" si="1"/>
        <v>37</v>
      </c>
      <c r="C45" s="29"/>
      <c r="D45" s="18"/>
      <c r="E45" s="63"/>
      <c r="F45" s="63"/>
      <c r="G45" s="63"/>
      <c r="H45" s="63"/>
      <c r="I45" s="63"/>
      <c r="J45" s="63"/>
      <c r="K45" s="19"/>
      <c r="L45" s="19"/>
      <c r="M45" s="19"/>
      <c r="N45" s="19"/>
      <c r="O45" s="19"/>
      <c r="P45" s="19"/>
      <c r="Q45" s="19"/>
      <c r="R45" s="14">
        <f t="shared" si="2"/>
        <v>0</v>
      </c>
    </row>
    <row r="46" spans="1:18" x14ac:dyDescent="0.25">
      <c r="B46" s="18">
        <f t="shared" si="1"/>
        <v>38</v>
      </c>
      <c r="C46" s="29"/>
      <c r="D46" s="18"/>
      <c r="E46" s="63"/>
      <c r="F46" s="63"/>
      <c r="G46" s="63"/>
      <c r="H46" s="63"/>
      <c r="I46" s="63"/>
      <c r="J46" s="63"/>
      <c r="K46" s="19"/>
      <c r="L46" s="19"/>
      <c r="M46" s="19"/>
      <c r="N46" s="19"/>
      <c r="O46" s="19"/>
      <c r="P46" s="19"/>
      <c r="Q46" s="19"/>
      <c r="R46" s="14">
        <f t="shared" si="2"/>
        <v>0</v>
      </c>
    </row>
    <row r="47" spans="1:18" x14ac:dyDescent="0.25">
      <c r="B47" s="18">
        <f t="shared" si="1"/>
        <v>39</v>
      </c>
      <c r="C47" s="29"/>
      <c r="D47" s="18"/>
      <c r="E47" s="63"/>
      <c r="F47" s="63"/>
      <c r="G47" s="63"/>
      <c r="H47" s="63"/>
      <c r="I47" s="63"/>
      <c r="J47" s="63"/>
      <c r="K47" s="19"/>
      <c r="L47" s="19"/>
      <c r="M47" s="19"/>
      <c r="N47" s="19"/>
      <c r="O47" s="19"/>
      <c r="P47" s="19"/>
      <c r="Q47" s="19"/>
      <c r="R47" s="14">
        <f t="shared" si="2"/>
        <v>0</v>
      </c>
    </row>
    <row r="48" spans="1:18" x14ac:dyDescent="0.25">
      <c r="B48" s="18">
        <f t="shared" si="1"/>
        <v>40</v>
      </c>
      <c r="C48" s="29"/>
      <c r="D48" s="9"/>
      <c r="E48" s="63"/>
      <c r="F48" s="63"/>
      <c r="G48" s="63"/>
      <c r="H48" s="63"/>
      <c r="I48" s="63"/>
      <c r="J48" s="63"/>
      <c r="K48" s="19"/>
      <c r="L48" s="19"/>
      <c r="M48" s="19"/>
      <c r="N48" s="19"/>
      <c r="O48" s="19"/>
      <c r="P48" s="19"/>
      <c r="Q48" s="19"/>
      <c r="R48" s="14">
        <f t="shared" si="2"/>
        <v>0</v>
      </c>
    </row>
    <row r="49" spans="2:18" x14ac:dyDescent="0.25">
      <c r="B49" s="18">
        <f t="shared" si="1"/>
        <v>41</v>
      </c>
      <c r="C49" s="29"/>
      <c r="D49" s="9"/>
      <c r="E49" s="63"/>
      <c r="F49" s="63"/>
      <c r="G49" s="63"/>
      <c r="H49" s="63"/>
      <c r="I49" s="63"/>
      <c r="J49" s="63"/>
      <c r="K49" s="19"/>
      <c r="L49" s="19"/>
      <c r="M49" s="19"/>
      <c r="N49" s="19"/>
      <c r="O49" s="19"/>
      <c r="P49" s="19"/>
      <c r="Q49" s="19"/>
      <c r="R49" s="14">
        <f t="shared" si="2"/>
        <v>0</v>
      </c>
    </row>
    <row r="50" spans="2:18" x14ac:dyDescent="0.25">
      <c r="B50" s="18">
        <f t="shared" si="1"/>
        <v>42</v>
      </c>
      <c r="C50" s="29"/>
      <c r="D50" s="9"/>
      <c r="E50" s="63"/>
      <c r="F50" s="63"/>
      <c r="G50" s="63"/>
      <c r="H50" s="63"/>
      <c r="I50" s="63"/>
      <c r="J50" s="63"/>
      <c r="K50" s="19"/>
      <c r="L50" s="19"/>
      <c r="M50" s="19"/>
      <c r="N50" s="19"/>
      <c r="O50" s="19"/>
      <c r="P50" s="19"/>
      <c r="Q50" s="19"/>
      <c r="R50" s="14">
        <f t="shared" si="2"/>
        <v>0</v>
      </c>
    </row>
    <row r="51" spans="2:18" x14ac:dyDescent="0.25">
      <c r="B51" s="18">
        <f t="shared" si="1"/>
        <v>43</v>
      </c>
      <c r="C51" s="29"/>
      <c r="D51" s="9"/>
      <c r="E51" s="63"/>
      <c r="F51" s="63"/>
      <c r="G51" s="63"/>
      <c r="H51" s="63"/>
      <c r="I51" s="63"/>
      <c r="J51" s="63"/>
      <c r="K51" s="19"/>
      <c r="L51" s="19"/>
      <c r="M51" s="19"/>
      <c r="N51" s="19"/>
      <c r="O51" s="19"/>
      <c r="P51" s="19"/>
      <c r="Q51" s="19"/>
      <c r="R51" s="14">
        <f t="shared" si="2"/>
        <v>0</v>
      </c>
    </row>
    <row r="52" spans="2:18" x14ac:dyDescent="0.25">
      <c r="B52" s="18">
        <f t="shared" si="1"/>
        <v>44</v>
      </c>
      <c r="C52" s="29"/>
      <c r="D52" s="9"/>
      <c r="E52" s="63"/>
      <c r="F52" s="63"/>
      <c r="G52" s="63"/>
      <c r="H52" s="63"/>
      <c r="I52" s="63"/>
      <c r="J52" s="63"/>
      <c r="K52" s="19"/>
      <c r="L52" s="19"/>
      <c r="M52" s="19"/>
      <c r="N52" s="19"/>
      <c r="O52" s="19"/>
      <c r="P52" s="19"/>
      <c r="Q52" s="19"/>
      <c r="R52" s="14">
        <f t="shared" ref="R52:R56" si="3">SUM(K52:Q52)/7</f>
        <v>0</v>
      </c>
    </row>
    <row r="53" spans="2:18" x14ac:dyDescent="0.25">
      <c r="B53" s="18">
        <f t="shared" si="1"/>
        <v>45</v>
      </c>
      <c r="C53" s="29"/>
      <c r="D53" s="9"/>
      <c r="E53" s="63"/>
      <c r="F53" s="63"/>
      <c r="G53" s="63"/>
      <c r="H53" s="63"/>
      <c r="I53" s="63"/>
      <c r="J53" s="63"/>
      <c r="K53" s="19"/>
      <c r="L53" s="19"/>
      <c r="M53" s="19"/>
      <c r="N53" s="19"/>
      <c r="O53" s="19"/>
      <c r="P53" s="19"/>
      <c r="Q53" s="19"/>
      <c r="R53" s="14">
        <f t="shared" si="3"/>
        <v>0</v>
      </c>
    </row>
    <row r="54" spans="2:18" x14ac:dyDescent="0.25">
      <c r="B54" s="18">
        <f t="shared" si="1"/>
        <v>46</v>
      </c>
      <c r="C54" s="29"/>
      <c r="D54" s="9"/>
      <c r="E54" s="63"/>
      <c r="F54" s="63"/>
      <c r="G54" s="63"/>
      <c r="H54" s="63"/>
      <c r="I54" s="63"/>
      <c r="J54" s="63"/>
      <c r="K54" s="19"/>
      <c r="L54" s="19"/>
      <c r="M54" s="19"/>
      <c r="N54" s="19"/>
      <c r="O54" s="19"/>
      <c r="P54" s="19"/>
      <c r="Q54" s="19"/>
      <c r="R54" s="14">
        <f t="shared" si="3"/>
        <v>0</v>
      </c>
    </row>
    <row r="55" spans="2:18" x14ac:dyDescent="0.25">
      <c r="B55" s="18">
        <f t="shared" si="1"/>
        <v>47</v>
      </c>
      <c r="C55" s="29"/>
      <c r="D55" s="9"/>
      <c r="E55" s="63"/>
      <c r="F55" s="63"/>
      <c r="G55" s="63"/>
      <c r="H55" s="63"/>
      <c r="I55" s="63"/>
      <c r="J55" s="63"/>
      <c r="K55" s="19"/>
      <c r="L55" s="19"/>
      <c r="M55" s="19"/>
      <c r="N55" s="19"/>
      <c r="O55" s="19"/>
      <c r="P55" s="19"/>
      <c r="Q55" s="19"/>
      <c r="R55" s="14">
        <f t="shared" si="3"/>
        <v>0</v>
      </c>
    </row>
    <row r="56" spans="2:18" x14ac:dyDescent="0.25">
      <c r="B56" s="18">
        <f t="shared" si="1"/>
        <v>48</v>
      </c>
      <c r="C56" s="29"/>
      <c r="D56" s="22"/>
      <c r="E56" s="65"/>
      <c r="F56" s="66"/>
      <c r="G56" s="66"/>
      <c r="H56" s="66"/>
      <c r="I56" s="66"/>
      <c r="J56" s="67"/>
      <c r="K56" s="3"/>
      <c r="L56" s="3"/>
      <c r="M56" s="3"/>
      <c r="N56" s="3"/>
      <c r="O56" s="3"/>
      <c r="P56" s="3"/>
      <c r="Q56" s="3"/>
      <c r="R56" s="14">
        <f t="shared" si="3"/>
        <v>0</v>
      </c>
    </row>
    <row r="57" spans="2:18" x14ac:dyDescent="0.25">
      <c r="D57" s="51"/>
      <c r="E57" s="51"/>
      <c r="F57" s="17"/>
      <c r="I57" s="55" t="s">
        <v>19</v>
      </c>
      <c r="J57" s="55"/>
      <c r="K57" s="23">
        <f>COUNTIF(K9:K56,"&gt;=70")</f>
        <v>31</v>
      </c>
      <c r="L57" s="23">
        <f t="shared" ref="L57:Q57" si="4">COUNTIF(L9:L56,"&gt;=70")</f>
        <v>31</v>
      </c>
      <c r="M57" s="23">
        <f t="shared" si="4"/>
        <v>30</v>
      </c>
      <c r="N57" s="23">
        <f t="shared" si="4"/>
        <v>31</v>
      </c>
      <c r="O57" s="23">
        <f t="shared" si="4"/>
        <v>0</v>
      </c>
      <c r="P57" s="23">
        <f t="shared" si="4"/>
        <v>0</v>
      </c>
      <c r="Q57" s="23">
        <f t="shared" si="4"/>
        <v>0</v>
      </c>
      <c r="R57" s="27">
        <f t="shared" ref="R57" si="5">COUNTIF(R9:R51,"&gt;=70")</f>
        <v>8</v>
      </c>
    </row>
    <row r="58" spans="2:18" x14ac:dyDescent="0.25">
      <c r="D58" s="51"/>
      <c r="E58" s="51"/>
      <c r="F58" s="21"/>
      <c r="I58" s="56" t="s">
        <v>20</v>
      </c>
      <c r="J58" s="56"/>
      <c r="K58" s="24">
        <f>COUNTIF(K9:K56,"&lt;70")</f>
        <v>1</v>
      </c>
      <c r="L58" s="24">
        <f t="shared" ref="L58:R58" si="6">COUNTIF(L9:L56,"&lt;70")</f>
        <v>1</v>
      </c>
      <c r="M58" s="24">
        <f t="shared" si="6"/>
        <v>2</v>
      </c>
      <c r="N58" s="24">
        <f t="shared" si="6"/>
        <v>1</v>
      </c>
      <c r="O58" s="24">
        <f t="shared" si="6"/>
        <v>0</v>
      </c>
      <c r="P58" s="24">
        <f t="shared" si="6"/>
        <v>0</v>
      </c>
      <c r="Q58" s="24">
        <f t="shared" si="6"/>
        <v>0</v>
      </c>
      <c r="R58" s="24">
        <f t="shared" si="6"/>
        <v>38</v>
      </c>
    </row>
    <row r="59" spans="2:18" x14ac:dyDescent="0.25">
      <c r="D59" s="51"/>
      <c r="E59" s="51"/>
      <c r="F59" s="51"/>
      <c r="I59" s="56" t="s">
        <v>21</v>
      </c>
      <c r="J59" s="56"/>
      <c r="K59" s="24">
        <f>COUNT(K9:K56)</f>
        <v>32</v>
      </c>
      <c r="L59" s="24">
        <f t="shared" ref="L59:R59" si="7">COUNT(L9:L56)</f>
        <v>32</v>
      </c>
      <c r="M59" s="24">
        <f t="shared" si="7"/>
        <v>32</v>
      </c>
      <c r="N59" s="24">
        <f t="shared" si="7"/>
        <v>32</v>
      </c>
      <c r="O59" s="24">
        <f t="shared" si="7"/>
        <v>0</v>
      </c>
      <c r="P59" s="24">
        <f t="shared" si="7"/>
        <v>0</v>
      </c>
      <c r="Q59" s="24">
        <f t="shared" si="7"/>
        <v>0</v>
      </c>
      <c r="R59" s="24">
        <f t="shared" si="7"/>
        <v>46</v>
      </c>
    </row>
    <row r="60" spans="2:18" x14ac:dyDescent="0.25">
      <c r="D60" s="51"/>
      <c r="E60" s="51"/>
      <c r="F60" s="17"/>
      <c r="G60" s="12"/>
      <c r="I60" s="57" t="s">
        <v>16</v>
      </c>
      <c r="J60" s="57"/>
      <c r="K60" s="25">
        <f>K57/K59</f>
        <v>0.96875</v>
      </c>
      <c r="L60" s="26">
        <f t="shared" ref="L60:R60" si="8">L57/L59</f>
        <v>0.96875</v>
      </c>
      <c r="M60" s="26">
        <f t="shared" si="8"/>
        <v>0.9375</v>
      </c>
      <c r="N60" s="26">
        <f t="shared" si="8"/>
        <v>0.96875</v>
      </c>
      <c r="O60" s="26" t="e">
        <f t="shared" si="8"/>
        <v>#DIV/0!</v>
      </c>
      <c r="P60" s="26" t="e">
        <f t="shared" si="8"/>
        <v>#DIV/0!</v>
      </c>
      <c r="Q60" s="26" t="e">
        <f t="shared" si="8"/>
        <v>#DIV/0!</v>
      </c>
      <c r="R60" s="26">
        <f t="shared" si="8"/>
        <v>0.17391304347826086</v>
      </c>
    </row>
    <row r="61" spans="2:18" x14ac:dyDescent="0.25">
      <c r="D61" s="51"/>
      <c r="E61" s="51"/>
      <c r="F61" s="17"/>
      <c r="G61" s="12"/>
      <c r="I61" s="57" t="s">
        <v>17</v>
      </c>
      <c r="J61" s="57"/>
      <c r="K61" s="25">
        <f>K58/K59</f>
        <v>3.125E-2</v>
      </c>
      <c r="L61" s="25">
        <f t="shared" ref="L61:R61" si="9">L58/L59</f>
        <v>3.125E-2</v>
      </c>
      <c r="M61" s="26">
        <f t="shared" si="9"/>
        <v>6.25E-2</v>
      </c>
      <c r="N61" s="26">
        <f t="shared" si="9"/>
        <v>3.125E-2</v>
      </c>
      <c r="O61" s="26" t="e">
        <f t="shared" si="9"/>
        <v>#DIV/0!</v>
      </c>
      <c r="P61" s="26" t="e">
        <f t="shared" si="9"/>
        <v>#DIV/0!</v>
      </c>
      <c r="Q61" s="26" t="e">
        <f t="shared" si="9"/>
        <v>#DIV/0!</v>
      </c>
      <c r="R61" s="26">
        <f t="shared" si="9"/>
        <v>0.82608695652173914</v>
      </c>
    </row>
    <row r="62" spans="2:18" x14ac:dyDescent="0.25">
      <c r="D62" s="51"/>
      <c r="E62" s="51"/>
      <c r="F62" s="21"/>
      <c r="G62" s="12"/>
      <c r="R62" s="34">
        <f>AVERAGE(R9:R30)</f>
        <v>67.454545454545453</v>
      </c>
    </row>
    <row r="63" spans="2:18" x14ac:dyDescent="0.25">
      <c r="D63" s="17"/>
      <c r="E63" s="17"/>
      <c r="F63" s="21"/>
      <c r="G63" s="12"/>
    </row>
    <row r="64" spans="2:18" x14ac:dyDescent="0.25">
      <c r="K64" s="58"/>
      <c r="L64" s="58"/>
      <c r="M64" s="58"/>
      <c r="N64" s="58"/>
      <c r="O64" s="58"/>
      <c r="P64" s="58"/>
      <c r="Q64" s="58"/>
    </row>
    <row r="65" spans="11:17" x14ac:dyDescent="0.25">
      <c r="K65" s="50" t="s">
        <v>18</v>
      </c>
      <c r="L65" s="50"/>
      <c r="M65" s="50"/>
      <c r="N65" s="50"/>
      <c r="O65" s="50"/>
      <c r="P65" s="50"/>
      <c r="Q65" s="50"/>
    </row>
  </sheetData>
  <sortState ref="D9:J36">
    <sortCondition ref="D9"/>
  </sortState>
  <mergeCells count="70">
    <mergeCell ref="D23:J23"/>
    <mergeCell ref="D33:J33"/>
    <mergeCell ref="D34:J34"/>
    <mergeCell ref="D61:E61"/>
    <mergeCell ref="I61:J61"/>
    <mergeCell ref="E53:J53"/>
    <mergeCell ref="E54:J54"/>
    <mergeCell ref="E55:J55"/>
    <mergeCell ref="E56:J56"/>
    <mergeCell ref="D57:E57"/>
    <mergeCell ref="I57:J57"/>
    <mergeCell ref="D26:J26"/>
    <mergeCell ref="D27:J27"/>
    <mergeCell ref="D28:J28"/>
    <mergeCell ref="D29:J29"/>
    <mergeCell ref="D38:J38"/>
    <mergeCell ref="D62:E62"/>
    <mergeCell ref="K64:Q64"/>
    <mergeCell ref="K65:Q65"/>
    <mergeCell ref="D58:E58"/>
    <mergeCell ref="I58:J58"/>
    <mergeCell ref="D59:F59"/>
    <mergeCell ref="I59:J59"/>
    <mergeCell ref="D60:E60"/>
    <mergeCell ref="I60:J60"/>
    <mergeCell ref="D20:J20"/>
    <mergeCell ref="D21:J21"/>
    <mergeCell ref="D22:J22"/>
    <mergeCell ref="E52:J52"/>
    <mergeCell ref="E45:J45"/>
    <mergeCell ref="E46:J46"/>
    <mergeCell ref="E47:J47"/>
    <mergeCell ref="E48:J48"/>
    <mergeCell ref="E49:J49"/>
    <mergeCell ref="E50:J50"/>
    <mergeCell ref="E51:J51"/>
    <mergeCell ref="D43:J43"/>
    <mergeCell ref="D44:J44"/>
    <mergeCell ref="D24:J24"/>
    <mergeCell ref="D30:J30"/>
    <mergeCell ref="D25:J25"/>
    <mergeCell ref="D15:J15"/>
    <mergeCell ref="D16:J16"/>
    <mergeCell ref="D17:J17"/>
    <mergeCell ref="D18:J18"/>
    <mergeCell ref="D19:J19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39:J39"/>
    <mergeCell ref="D40:J40"/>
    <mergeCell ref="D41:J41"/>
    <mergeCell ref="D42:J42"/>
    <mergeCell ref="D31:J31"/>
    <mergeCell ref="D32:J32"/>
    <mergeCell ref="D35:J35"/>
    <mergeCell ref="D36:J36"/>
    <mergeCell ref="D37:J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abSelected="1" zoomScale="86" zoomScaleNormal="86" workbookViewId="0">
      <selection activeCell="M9" sqref="M9:M4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4" t="s">
        <v>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59" t="s">
        <v>116</v>
      </c>
      <c r="E4" s="59"/>
      <c r="F4" s="59"/>
      <c r="G4" s="59"/>
      <c r="I4" t="s">
        <v>1</v>
      </c>
      <c r="J4" s="60" t="s">
        <v>115</v>
      </c>
      <c r="K4" s="60"/>
      <c r="M4" t="s">
        <v>2</v>
      </c>
      <c r="N4" s="61">
        <v>45196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178</v>
      </c>
      <c r="E6" s="60"/>
      <c r="F6" s="60"/>
      <c r="G6" s="60"/>
      <c r="I6" s="52" t="s">
        <v>22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117</v>
      </c>
      <c r="D9" s="63" t="s">
        <v>109</v>
      </c>
      <c r="E9" s="63"/>
      <c r="F9" s="63"/>
      <c r="G9" s="63"/>
      <c r="H9" s="63"/>
      <c r="I9" s="63"/>
      <c r="J9" s="19">
        <v>90</v>
      </c>
      <c r="K9" s="19">
        <v>95</v>
      </c>
      <c r="L9" s="19">
        <v>80</v>
      </c>
      <c r="M9" s="19">
        <v>90</v>
      </c>
      <c r="N9" s="19"/>
      <c r="O9" s="19"/>
      <c r="P9" s="19"/>
      <c r="Q9" s="14">
        <f>SUM(J9:P9)/5</f>
        <v>71</v>
      </c>
    </row>
    <row r="10" spans="2:18" x14ac:dyDescent="0.25">
      <c r="B10" s="18">
        <f>B9+1</f>
        <v>2</v>
      </c>
      <c r="C10" s="18" t="s">
        <v>119</v>
      </c>
      <c r="D10" s="63" t="s">
        <v>106</v>
      </c>
      <c r="E10" s="63"/>
      <c r="F10" s="63"/>
      <c r="G10" s="63"/>
      <c r="H10" s="63"/>
      <c r="I10" s="63"/>
      <c r="J10" s="19">
        <v>80</v>
      </c>
      <c r="K10" s="19">
        <v>85</v>
      </c>
      <c r="L10" s="19">
        <v>85</v>
      </c>
      <c r="M10" s="19">
        <v>90</v>
      </c>
      <c r="N10" s="19"/>
      <c r="O10" s="19"/>
      <c r="P10" s="19"/>
      <c r="Q10" s="14">
        <f t="shared" ref="Q10:Q43" si="0">SUM(J10:P10)/5</f>
        <v>68</v>
      </c>
    </row>
    <row r="11" spans="2:18" x14ac:dyDescent="0.25">
      <c r="B11" s="47">
        <v>3</v>
      </c>
      <c r="C11" s="47" t="s">
        <v>249</v>
      </c>
      <c r="D11" s="68" t="s">
        <v>248</v>
      </c>
      <c r="E11" s="69"/>
      <c r="F11" s="69"/>
      <c r="G11" s="69"/>
      <c r="H11" s="69"/>
      <c r="I11" s="70"/>
      <c r="J11" s="48">
        <v>0</v>
      </c>
      <c r="K11" s="48">
        <v>0</v>
      </c>
      <c r="L11" s="48">
        <v>0</v>
      </c>
      <c r="M11" s="48">
        <v>0</v>
      </c>
      <c r="N11" s="48"/>
      <c r="O11" s="48"/>
      <c r="P11" s="48"/>
      <c r="Q11" s="14"/>
    </row>
    <row r="12" spans="2:18" x14ac:dyDescent="0.25">
      <c r="B12" s="18">
        <v>4</v>
      </c>
      <c r="C12" s="18" t="s">
        <v>120</v>
      </c>
      <c r="D12" s="63" t="s">
        <v>88</v>
      </c>
      <c r="E12" s="63"/>
      <c r="F12" s="63"/>
      <c r="G12" s="63"/>
      <c r="H12" s="63"/>
      <c r="I12" s="63"/>
      <c r="J12" s="19">
        <v>85</v>
      </c>
      <c r="K12" s="19">
        <v>90</v>
      </c>
      <c r="L12" s="19">
        <v>80</v>
      </c>
      <c r="M12" s="19">
        <v>90</v>
      </c>
      <c r="N12" s="19"/>
      <c r="O12" s="19"/>
      <c r="P12" s="19"/>
      <c r="Q12" s="14">
        <f t="shared" si="0"/>
        <v>69</v>
      </c>
    </row>
    <row r="13" spans="2:18" x14ac:dyDescent="0.25">
      <c r="B13" s="18">
        <v>5</v>
      </c>
      <c r="C13" s="18" t="s">
        <v>121</v>
      </c>
      <c r="D13" s="63" t="s">
        <v>91</v>
      </c>
      <c r="E13" s="63"/>
      <c r="F13" s="63"/>
      <c r="G13" s="63"/>
      <c r="H13" s="63"/>
      <c r="I13" s="63"/>
      <c r="J13" s="19">
        <v>85</v>
      </c>
      <c r="K13" s="19">
        <v>85</v>
      </c>
      <c r="L13" s="19">
        <v>80</v>
      </c>
      <c r="M13" s="19">
        <v>90</v>
      </c>
      <c r="N13" s="19"/>
      <c r="O13" s="19"/>
      <c r="P13" s="19"/>
      <c r="Q13" s="14">
        <f t="shared" si="0"/>
        <v>68</v>
      </c>
    </row>
    <row r="14" spans="2:18" x14ac:dyDescent="0.25">
      <c r="B14" s="18">
        <f t="shared" ref="B14:B57" si="1">B13+1</f>
        <v>6</v>
      </c>
      <c r="C14" s="18" t="s">
        <v>122</v>
      </c>
      <c r="D14" s="63" t="s">
        <v>114</v>
      </c>
      <c r="E14" s="63"/>
      <c r="F14" s="63"/>
      <c r="G14" s="63"/>
      <c r="H14" s="63"/>
      <c r="I14" s="63"/>
      <c r="J14" s="19">
        <v>80</v>
      </c>
      <c r="K14" s="19">
        <v>90</v>
      </c>
      <c r="L14" s="19">
        <v>81</v>
      </c>
      <c r="M14" s="19">
        <v>90</v>
      </c>
      <c r="N14" s="19"/>
      <c r="O14" s="19"/>
      <c r="P14" s="19"/>
      <c r="Q14" s="14">
        <f t="shared" si="0"/>
        <v>68.2</v>
      </c>
    </row>
    <row r="15" spans="2:18" x14ac:dyDescent="0.25">
      <c r="B15" s="18">
        <f t="shared" si="1"/>
        <v>7</v>
      </c>
      <c r="C15" s="18" t="s">
        <v>123</v>
      </c>
      <c r="D15" s="63" t="s">
        <v>89</v>
      </c>
      <c r="E15" s="63"/>
      <c r="F15" s="63"/>
      <c r="G15" s="63"/>
      <c r="H15" s="63"/>
      <c r="I15" s="63"/>
      <c r="J15" s="19">
        <v>85</v>
      </c>
      <c r="K15" s="19">
        <v>90</v>
      </c>
      <c r="L15" s="19">
        <v>80</v>
      </c>
      <c r="M15" s="19">
        <v>90</v>
      </c>
      <c r="N15" s="19"/>
      <c r="O15" s="19"/>
      <c r="P15" s="19"/>
      <c r="Q15" s="14">
        <f t="shared" si="0"/>
        <v>69</v>
      </c>
    </row>
    <row r="16" spans="2:18" x14ac:dyDescent="0.25">
      <c r="B16" s="18">
        <f t="shared" si="1"/>
        <v>8</v>
      </c>
      <c r="C16" s="37" t="s">
        <v>124</v>
      </c>
      <c r="D16" s="63" t="s">
        <v>82</v>
      </c>
      <c r="E16" s="63"/>
      <c r="F16" s="63"/>
      <c r="G16" s="63"/>
      <c r="H16" s="63"/>
      <c r="I16" s="63"/>
      <c r="J16" s="19">
        <v>80</v>
      </c>
      <c r="K16" s="19">
        <v>90</v>
      </c>
      <c r="L16" s="19">
        <v>83</v>
      </c>
      <c r="M16" s="19">
        <v>90</v>
      </c>
      <c r="N16" s="19"/>
      <c r="O16" s="19"/>
      <c r="P16" s="19"/>
      <c r="Q16" s="14">
        <f t="shared" si="0"/>
        <v>68.599999999999994</v>
      </c>
    </row>
    <row r="17" spans="2:17" x14ac:dyDescent="0.25">
      <c r="B17" s="18">
        <f t="shared" si="1"/>
        <v>9</v>
      </c>
      <c r="C17" s="37" t="s">
        <v>125</v>
      </c>
      <c r="D17" s="63" t="s">
        <v>86</v>
      </c>
      <c r="E17" s="63"/>
      <c r="F17" s="63"/>
      <c r="G17" s="63"/>
      <c r="H17" s="63"/>
      <c r="I17" s="63"/>
      <c r="J17" s="19">
        <v>85</v>
      </c>
      <c r="K17" s="19">
        <v>90</v>
      </c>
      <c r="L17" s="19">
        <v>80</v>
      </c>
      <c r="M17" s="19">
        <v>90</v>
      </c>
      <c r="N17" s="19"/>
      <c r="O17" s="19"/>
      <c r="P17" s="19"/>
      <c r="Q17" s="14">
        <f t="shared" si="0"/>
        <v>69</v>
      </c>
    </row>
    <row r="18" spans="2:17" x14ac:dyDescent="0.25">
      <c r="B18" s="18">
        <f t="shared" si="1"/>
        <v>10</v>
      </c>
      <c r="C18" s="37" t="s">
        <v>126</v>
      </c>
      <c r="D18" s="63" t="s">
        <v>110</v>
      </c>
      <c r="E18" s="63"/>
      <c r="F18" s="63"/>
      <c r="G18" s="63"/>
      <c r="H18" s="63"/>
      <c r="I18" s="63"/>
      <c r="J18" s="19">
        <v>85</v>
      </c>
      <c r="K18" s="19">
        <v>90</v>
      </c>
      <c r="L18" s="19">
        <v>82</v>
      </c>
      <c r="M18" s="19">
        <v>90</v>
      </c>
      <c r="N18" s="19"/>
      <c r="O18" s="19"/>
      <c r="P18" s="19"/>
      <c r="Q18" s="14">
        <f t="shared" si="0"/>
        <v>69.400000000000006</v>
      </c>
    </row>
    <row r="19" spans="2:17" x14ac:dyDescent="0.25">
      <c r="B19" s="18">
        <f t="shared" si="1"/>
        <v>11</v>
      </c>
      <c r="C19" s="18" t="s">
        <v>105</v>
      </c>
      <c r="D19" s="63" t="s">
        <v>92</v>
      </c>
      <c r="E19" s="63"/>
      <c r="F19" s="63"/>
      <c r="G19" s="63"/>
      <c r="H19" s="63"/>
      <c r="I19" s="63"/>
      <c r="J19" s="19">
        <v>85</v>
      </c>
      <c r="K19" s="19">
        <v>90</v>
      </c>
      <c r="L19" s="19">
        <v>81</v>
      </c>
      <c r="M19" s="19">
        <v>90</v>
      </c>
      <c r="N19" s="19"/>
      <c r="O19" s="19"/>
      <c r="P19" s="19"/>
      <c r="Q19" s="14">
        <f t="shared" si="0"/>
        <v>69.2</v>
      </c>
    </row>
    <row r="20" spans="2:17" x14ac:dyDescent="0.25">
      <c r="B20" s="18">
        <f t="shared" si="1"/>
        <v>12</v>
      </c>
      <c r="C20" s="18" t="s">
        <v>103</v>
      </c>
      <c r="D20" s="63" t="s">
        <v>87</v>
      </c>
      <c r="E20" s="63"/>
      <c r="F20" s="63"/>
      <c r="G20" s="63"/>
      <c r="H20" s="63"/>
      <c r="I20" s="63"/>
      <c r="J20" s="19">
        <v>80</v>
      </c>
      <c r="K20" s="19">
        <v>90</v>
      </c>
      <c r="L20" s="19">
        <v>85</v>
      </c>
      <c r="M20" s="19">
        <v>90</v>
      </c>
      <c r="N20" s="19"/>
      <c r="O20" s="19"/>
      <c r="P20" s="19"/>
      <c r="Q20" s="14">
        <f t="shared" si="0"/>
        <v>69</v>
      </c>
    </row>
    <row r="21" spans="2:17" x14ac:dyDescent="0.25">
      <c r="B21" s="18">
        <f t="shared" si="1"/>
        <v>13</v>
      </c>
      <c r="C21" s="18" t="s">
        <v>127</v>
      </c>
      <c r="D21" s="63" t="s">
        <v>78</v>
      </c>
      <c r="E21" s="63"/>
      <c r="F21" s="63"/>
      <c r="G21" s="63"/>
      <c r="H21" s="63"/>
      <c r="I21" s="63"/>
      <c r="J21" s="19">
        <v>85</v>
      </c>
      <c r="K21" s="19">
        <v>85</v>
      </c>
      <c r="L21" s="19">
        <v>80</v>
      </c>
      <c r="M21" s="19">
        <v>90</v>
      </c>
      <c r="N21" s="19"/>
      <c r="O21" s="19"/>
      <c r="P21" s="19"/>
      <c r="Q21" s="14">
        <f t="shared" si="0"/>
        <v>68</v>
      </c>
    </row>
    <row r="22" spans="2:17" x14ac:dyDescent="0.25">
      <c r="B22" s="18">
        <f t="shared" si="1"/>
        <v>14</v>
      </c>
      <c r="C22" s="18" t="s">
        <v>128</v>
      </c>
      <c r="D22" s="63" t="s">
        <v>81</v>
      </c>
      <c r="E22" s="63"/>
      <c r="F22" s="63"/>
      <c r="G22" s="63"/>
      <c r="H22" s="63"/>
      <c r="I22" s="63"/>
      <c r="J22" s="19">
        <v>85</v>
      </c>
      <c r="K22" s="19">
        <v>90</v>
      </c>
      <c r="L22" s="19">
        <v>81</v>
      </c>
      <c r="M22" s="19">
        <v>90</v>
      </c>
      <c r="N22" s="19"/>
      <c r="O22" s="19"/>
      <c r="P22" s="19"/>
      <c r="Q22" s="14">
        <f t="shared" si="0"/>
        <v>69.2</v>
      </c>
    </row>
    <row r="23" spans="2:17" x14ac:dyDescent="0.25">
      <c r="B23" s="47">
        <v>15</v>
      </c>
      <c r="C23" s="47" t="s">
        <v>102</v>
      </c>
      <c r="D23" s="68" t="s">
        <v>93</v>
      </c>
      <c r="E23" s="69"/>
      <c r="F23" s="69"/>
      <c r="G23" s="69"/>
      <c r="H23" s="69"/>
      <c r="I23" s="70"/>
      <c r="J23" s="48">
        <v>80</v>
      </c>
      <c r="K23" s="48">
        <v>85</v>
      </c>
      <c r="L23" s="48">
        <v>81</v>
      </c>
      <c r="M23" s="48">
        <v>90</v>
      </c>
      <c r="N23" s="48"/>
      <c r="O23" s="48"/>
      <c r="P23" s="48"/>
      <c r="Q23" s="14">
        <f t="shared" si="0"/>
        <v>67.2</v>
      </c>
    </row>
    <row r="24" spans="2:17" x14ac:dyDescent="0.25">
      <c r="B24" s="18">
        <v>16</v>
      </c>
      <c r="C24" s="18" t="s">
        <v>129</v>
      </c>
      <c r="D24" s="63" t="s">
        <v>79</v>
      </c>
      <c r="E24" s="63"/>
      <c r="F24" s="63"/>
      <c r="G24" s="63"/>
      <c r="H24" s="63"/>
      <c r="I24" s="63"/>
      <c r="J24" s="19">
        <v>85</v>
      </c>
      <c r="K24" s="19">
        <v>85</v>
      </c>
      <c r="L24" s="19">
        <v>81</v>
      </c>
      <c r="M24" s="19">
        <v>90</v>
      </c>
      <c r="N24" s="19"/>
      <c r="O24" s="19"/>
      <c r="P24" s="19"/>
      <c r="Q24" s="14">
        <f t="shared" si="0"/>
        <v>68.2</v>
      </c>
    </row>
    <row r="25" spans="2:17" x14ac:dyDescent="0.25">
      <c r="B25" s="18">
        <v>17</v>
      </c>
      <c r="C25" s="37" t="s">
        <v>130</v>
      </c>
      <c r="D25" s="63" t="s">
        <v>108</v>
      </c>
      <c r="E25" s="63"/>
      <c r="F25" s="63"/>
      <c r="G25" s="63"/>
      <c r="H25" s="63"/>
      <c r="I25" s="63"/>
      <c r="J25" s="19">
        <v>80</v>
      </c>
      <c r="K25" s="19">
        <v>85</v>
      </c>
      <c r="L25" s="19">
        <v>80</v>
      </c>
      <c r="M25" s="19">
        <v>90</v>
      </c>
      <c r="N25" s="19"/>
      <c r="O25" s="19"/>
      <c r="P25" s="19"/>
      <c r="Q25" s="14">
        <f t="shared" si="0"/>
        <v>67</v>
      </c>
    </row>
    <row r="26" spans="2:17" x14ac:dyDescent="0.25">
      <c r="B26" s="18">
        <f t="shared" si="1"/>
        <v>18</v>
      </c>
      <c r="C26" s="37" t="s">
        <v>131</v>
      </c>
      <c r="D26" s="63" t="s">
        <v>84</v>
      </c>
      <c r="E26" s="63"/>
      <c r="F26" s="63"/>
      <c r="G26" s="63"/>
      <c r="H26" s="63"/>
      <c r="I26" s="63"/>
      <c r="J26" s="19">
        <v>85</v>
      </c>
      <c r="K26" s="19">
        <v>90</v>
      </c>
      <c r="L26" s="19">
        <v>81</v>
      </c>
      <c r="M26" s="19">
        <v>90</v>
      </c>
      <c r="N26" s="19"/>
      <c r="O26" s="19"/>
      <c r="P26" s="19"/>
      <c r="Q26" s="14">
        <f t="shared" si="0"/>
        <v>69.2</v>
      </c>
    </row>
    <row r="27" spans="2:17" x14ac:dyDescent="0.25">
      <c r="B27" s="18">
        <f t="shared" si="1"/>
        <v>19</v>
      </c>
      <c r="C27" s="37" t="s">
        <v>104</v>
      </c>
      <c r="D27" s="63" t="s">
        <v>85</v>
      </c>
      <c r="E27" s="63"/>
      <c r="F27" s="63"/>
      <c r="G27" s="63"/>
      <c r="H27" s="63"/>
      <c r="I27" s="63"/>
      <c r="J27" s="19">
        <v>85</v>
      </c>
      <c r="K27" s="19">
        <v>90</v>
      </c>
      <c r="L27" s="19">
        <v>80</v>
      </c>
      <c r="M27" s="19">
        <v>90</v>
      </c>
      <c r="N27" s="19"/>
      <c r="O27" s="19"/>
      <c r="P27" s="19"/>
      <c r="Q27" s="14">
        <f t="shared" si="0"/>
        <v>69</v>
      </c>
    </row>
    <row r="28" spans="2:17" x14ac:dyDescent="0.25">
      <c r="B28" s="18">
        <f t="shared" si="1"/>
        <v>20</v>
      </c>
      <c r="C28" s="37" t="s">
        <v>100</v>
      </c>
      <c r="D28" s="63" t="s">
        <v>101</v>
      </c>
      <c r="E28" s="63"/>
      <c r="F28" s="63"/>
      <c r="G28" s="63"/>
      <c r="H28" s="63"/>
      <c r="I28" s="63"/>
      <c r="J28" s="19">
        <v>80</v>
      </c>
      <c r="K28" s="19">
        <v>85</v>
      </c>
      <c r="L28" s="19">
        <v>80</v>
      </c>
      <c r="M28" s="19">
        <v>90</v>
      </c>
      <c r="N28" s="19"/>
      <c r="O28" s="19"/>
      <c r="P28" s="19"/>
      <c r="Q28" s="14">
        <f t="shared" si="0"/>
        <v>67</v>
      </c>
    </row>
    <row r="29" spans="2:17" x14ac:dyDescent="0.25">
      <c r="B29" s="18">
        <f t="shared" si="1"/>
        <v>21</v>
      </c>
      <c r="C29" s="37" t="s">
        <v>98</v>
      </c>
      <c r="D29" s="63" t="s">
        <v>99</v>
      </c>
      <c r="E29" s="63"/>
      <c r="F29" s="63"/>
      <c r="G29" s="63"/>
      <c r="H29" s="63"/>
      <c r="I29" s="63"/>
      <c r="J29" s="19">
        <v>85</v>
      </c>
      <c r="K29" s="19">
        <v>85</v>
      </c>
      <c r="L29" s="19">
        <v>81</v>
      </c>
      <c r="M29" s="19">
        <v>90</v>
      </c>
      <c r="N29" s="19"/>
      <c r="O29" s="19"/>
      <c r="P29" s="19"/>
      <c r="Q29" s="14">
        <f t="shared" si="0"/>
        <v>68.2</v>
      </c>
    </row>
    <row r="30" spans="2:17" x14ac:dyDescent="0.25">
      <c r="B30" s="18">
        <f t="shared" si="1"/>
        <v>22</v>
      </c>
      <c r="C30" s="37" t="s">
        <v>132</v>
      </c>
      <c r="D30" s="63" t="s">
        <v>90</v>
      </c>
      <c r="E30" s="63"/>
      <c r="F30" s="63"/>
      <c r="G30" s="63"/>
      <c r="H30" s="63"/>
      <c r="I30" s="63"/>
      <c r="J30" s="19">
        <v>80</v>
      </c>
      <c r="K30" s="19">
        <v>85</v>
      </c>
      <c r="L30" s="19">
        <v>83</v>
      </c>
      <c r="M30" s="19">
        <v>90</v>
      </c>
      <c r="N30" s="19"/>
      <c r="O30" s="19"/>
      <c r="P30" s="19"/>
      <c r="Q30" s="14">
        <f t="shared" si="0"/>
        <v>67.599999999999994</v>
      </c>
    </row>
    <row r="31" spans="2:17" x14ac:dyDescent="0.25">
      <c r="B31" s="18">
        <f t="shared" si="1"/>
        <v>23</v>
      </c>
      <c r="C31" s="18" t="s">
        <v>133</v>
      </c>
      <c r="D31" s="63" t="s">
        <v>83</v>
      </c>
      <c r="E31" s="63"/>
      <c r="F31" s="63"/>
      <c r="G31" s="63"/>
      <c r="H31" s="63"/>
      <c r="I31" s="63"/>
      <c r="J31" s="19">
        <v>85</v>
      </c>
      <c r="K31" s="19">
        <v>90</v>
      </c>
      <c r="L31" s="19">
        <v>80</v>
      </c>
      <c r="M31" s="19">
        <v>90</v>
      </c>
      <c r="N31" s="19"/>
      <c r="O31" s="19"/>
      <c r="P31" s="19"/>
      <c r="Q31" s="14">
        <f t="shared" si="0"/>
        <v>69</v>
      </c>
    </row>
    <row r="32" spans="2:17" x14ac:dyDescent="0.25">
      <c r="B32" s="47">
        <v>24</v>
      </c>
      <c r="C32" s="47" t="s">
        <v>251</v>
      </c>
      <c r="D32" s="68" t="s">
        <v>250</v>
      </c>
      <c r="E32" s="69"/>
      <c r="F32" s="69"/>
      <c r="G32" s="69"/>
      <c r="H32" s="69"/>
      <c r="I32" s="70"/>
      <c r="J32" s="48">
        <v>0</v>
      </c>
      <c r="K32" s="48">
        <v>0</v>
      </c>
      <c r="L32" s="48">
        <v>0</v>
      </c>
      <c r="M32" s="48">
        <v>0</v>
      </c>
      <c r="N32" s="48"/>
      <c r="O32" s="48"/>
      <c r="P32" s="48"/>
      <c r="Q32" s="14">
        <f t="shared" si="0"/>
        <v>0</v>
      </c>
    </row>
    <row r="33" spans="2:17" x14ac:dyDescent="0.25">
      <c r="B33" s="47">
        <v>25</v>
      </c>
      <c r="C33" s="47" t="s">
        <v>253</v>
      </c>
      <c r="D33" s="68" t="s">
        <v>252</v>
      </c>
      <c r="E33" s="69"/>
      <c r="F33" s="69"/>
      <c r="G33" s="69"/>
      <c r="H33" s="69"/>
      <c r="I33" s="70"/>
      <c r="J33" s="48">
        <v>0</v>
      </c>
      <c r="K33" s="48">
        <v>0</v>
      </c>
      <c r="L33" s="48">
        <v>0</v>
      </c>
      <c r="M33" s="48">
        <v>0</v>
      </c>
      <c r="N33" s="48"/>
      <c r="O33" s="48"/>
      <c r="P33" s="48"/>
      <c r="Q33" s="14">
        <f t="shared" si="0"/>
        <v>0</v>
      </c>
    </row>
    <row r="34" spans="2:17" x14ac:dyDescent="0.25">
      <c r="B34" s="18">
        <v>26</v>
      </c>
      <c r="C34" s="18" t="s">
        <v>134</v>
      </c>
      <c r="D34" s="63" t="s">
        <v>112</v>
      </c>
      <c r="E34" s="63"/>
      <c r="F34" s="63"/>
      <c r="G34" s="63"/>
      <c r="H34" s="63"/>
      <c r="I34" s="63"/>
      <c r="J34" s="19">
        <v>85</v>
      </c>
      <c r="K34" s="19">
        <v>85</v>
      </c>
      <c r="L34" s="19">
        <v>82</v>
      </c>
      <c r="M34" s="19">
        <v>90</v>
      </c>
      <c r="N34" s="19"/>
      <c r="O34" s="19"/>
      <c r="P34" s="19"/>
      <c r="Q34" s="14">
        <f t="shared" si="0"/>
        <v>68.400000000000006</v>
      </c>
    </row>
    <row r="35" spans="2:17" x14ac:dyDescent="0.25">
      <c r="B35" s="18">
        <f t="shared" si="1"/>
        <v>27</v>
      </c>
      <c r="C35" s="18" t="s">
        <v>95</v>
      </c>
      <c r="D35" s="63" t="s">
        <v>94</v>
      </c>
      <c r="E35" s="63"/>
      <c r="F35" s="63"/>
      <c r="G35" s="63"/>
      <c r="H35" s="63"/>
      <c r="I35" s="63"/>
      <c r="J35" s="19">
        <v>86</v>
      </c>
      <c r="K35" s="19">
        <v>90</v>
      </c>
      <c r="L35" s="19">
        <v>80</v>
      </c>
      <c r="M35" s="19">
        <v>90</v>
      </c>
      <c r="N35" s="19"/>
      <c r="O35" s="19"/>
      <c r="P35" s="19"/>
      <c r="Q35" s="14">
        <f t="shared" si="0"/>
        <v>69.2</v>
      </c>
    </row>
    <row r="36" spans="2:17" x14ac:dyDescent="0.25">
      <c r="B36" s="18">
        <f t="shared" si="1"/>
        <v>28</v>
      </c>
      <c r="C36" s="18" t="s">
        <v>97</v>
      </c>
      <c r="D36" s="63" t="s">
        <v>107</v>
      </c>
      <c r="E36" s="63"/>
      <c r="F36" s="63"/>
      <c r="G36" s="63"/>
      <c r="H36" s="63"/>
      <c r="I36" s="63"/>
      <c r="J36" s="19">
        <v>80</v>
      </c>
      <c r="K36" s="19">
        <v>85</v>
      </c>
      <c r="L36" s="19">
        <v>81</v>
      </c>
      <c r="M36" s="19">
        <v>90</v>
      </c>
      <c r="N36" s="19"/>
      <c r="O36" s="19"/>
      <c r="P36" s="19"/>
      <c r="Q36" s="14">
        <f t="shared" si="0"/>
        <v>67.2</v>
      </c>
    </row>
    <row r="37" spans="2:17" x14ac:dyDescent="0.25">
      <c r="B37" s="18">
        <f t="shared" si="1"/>
        <v>29</v>
      </c>
      <c r="C37" s="18" t="s">
        <v>135</v>
      </c>
      <c r="D37" s="63" t="s">
        <v>80</v>
      </c>
      <c r="E37" s="63"/>
      <c r="F37" s="63"/>
      <c r="G37" s="63"/>
      <c r="H37" s="63"/>
      <c r="I37" s="63"/>
      <c r="J37" s="19">
        <v>85</v>
      </c>
      <c r="K37" s="19">
        <v>85</v>
      </c>
      <c r="L37" s="19">
        <v>80</v>
      </c>
      <c r="M37" s="19">
        <v>90</v>
      </c>
      <c r="N37" s="19"/>
      <c r="O37" s="19"/>
      <c r="P37" s="19"/>
      <c r="Q37" s="14">
        <f t="shared" si="0"/>
        <v>68</v>
      </c>
    </row>
    <row r="38" spans="2:17" x14ac:dyDescent="0.25">
      <c r="B38" s="18">
        <v>30</v>
      </c>
      <c r="C38" s="18" t="s">
        <v>96</v>
      </c>
      <c r="D38" s="63" t="s">
        <v>118</v>
      </c>
      <c r="E38" s="63"/>
      <c r="F38" s="63"/>
      <c r="G38" s="63"/>
      <c r="H38" s="63"/>
      <c r="I38" s="63"/>
      <c r="J38" s="19">
        <v>85</v>
      </c>
      <c r="K38" s="19">
        <v>85</v>
      </c>
      <c r="L38" s="19">
        <v>81</v>
      </c>
      <c r="M38" s="19">
        <v>90</v>
      </c>
      <c r="N38" s="19"/>
      <c r="O38" s="19"/>
      <c r="P38" s="19"/>
      <c r="Q38" s="14">
        <f t="shared" si="0"/>
        <v>68.2</v>
      </c>
    </row>
    <row r="39" spans="2:17" x14ac:dyDescent="0.25">
      <c r="B39" s="40">
        <v>31</v>
      </c>
      <c r="C39" s="40" t="s">
        <v>256</v>
      </c>
      <c r="D39" s="68" t="s">
        <v>236</v>
      </c>
      <c r="E39" s="69"/>
      <c r="F39" s="69"/>
      <c r="G39" s="69"/>
      <c r="H39" s="69"/>
      <c r="I39" s="70"/>
      <c r="J39" s="41">
        <v>80</v>
      </c>
      <c r="K39" s="41">
        <v>85</v>
      </c>
      <c r="L39" s="41">
        <v>82</v>
      </c>
      <c r="M39" s="41">
        <v>90</v>
      </c>
      <c r="N39" s="41"/>
      <c r="O39" s="41"/>
      <c r="P39" s="41"/>
      <c r="Q39" s="14">
        <f t="shared" si="0"/>
        <v>67.400000000000006</v>
      </c>
    </row>
    <row r="40" spans="2:17" x14ac:dyDescent="0.25">
      <c r="B40" s="18">
        <v>32</v>
      </c>
      <c r="C40" s="18" t="s">
        <v>136</v>
      </c>
      <c r="D40" s="63" t="s">
        <v>113</v>
      </c>
      <c r="E40" s="63"/>
      <c r="F40" s="63"/>
      <c r="G40" s="63"/>
      <c r="H40" s="63"/>
      <c r="I40" s="63"/>
      <c r="J40" s="19">
        <v>80</v>
      </c>
      <c r="K40" s="19">
        <v>85</v>
      </c>
      <c r="L40" s="19">
        <v>82</v>
      </c>
      <c r="M40" s="19">
        <v>90</v>
      </c>
      <c r="N40" s="19"/>
      <c r="O40" s="19"/>
      <c r="P40" s="19"/>
      <c r="Q40" s="14">
        <f t="shared" si="0"/>
        <v>67.400000000000006</v>
      </c>
    </row>
    <row r="41" spans="2:17" x14ac:dyDescent="0.25">
      <c r="B41" s="47">
        <v>33</v>
      </c>
      <c r="C41" s="47" t="s">
        <v>255</v>
      </c>
      <c r="D41" s="68" t="s">
        <v>254</v>
      </c>
      <c r="E41" s="69"/>
      <c r="F41" s="69"/>
      <c r="G41" s="69"/>
      <c r="H41" s="69"/>
      <c r="I41" s="70"/>
      <c r="J41" s="48">
        <v>0</v>
      </c>
      <c r="K41" s="48">
        <v>0</v>
      </c>
      <c r="L41" s="48">
        <v>0</v>
      </c>
      <c r="M41" s="48">
        <v>0</v>
      </c>
      <c r="N41" s="48"/>
      <c r="O41" s="48"/>
      <c r="P41" s="48"/>
      <c r="Q41" s="14">
        <f t="shared" si="0"/>
        <v>0</v>
      </c>
    </row>
    <row r="42" spans="2:17" x14ac:dyDescent="0.25">
      <c r="B42" s="18">
        <v>34</v>
      </c>
      <c r="C42" s="18" t="s">
        <v>137</v>
      </c>
      <c r="D42" s="63" t="s">
        <v>111</v>
      </c>
      <c r="E42" s="63"/>
      <c r="F42" s="63"/>
      <c r="G42" s="63"/>
      <c r="H42" s="63"/>
      <c r="I42" s="63"/>
      <c r="J42" s="19">
        <v>80</v>
      </c>
      <c r="K42" s="19">
        <v>85</v>
      </c>
      <c r="L42" s="19">
        <v>82</v>
      </c>
      <c r="M42" s="19">
        <v>90</v>
      </c>
      <c r="N42" s="19"/>
      <c r="O42" s="19"/>
      <c r="P42" s="19"/>
      <c r="Q42" s="14">
        <f t="shared" si="0"/>
        <v>67.400000000000006</v>
      </c>
    </row>
    <row r="43" spans="2:17" x14ac:dyDescent="0.25">
      <c r="B43" s="18">
        <f t="shared" si="1"/>
        <v>35</v>
      </c>
      <c r="C43" s="18"/>
      <c r="D43" s="63"/>
      <c r="E43" s="63"/>
      <c r="F43" s="63"/>
      <c r="G43" s="63"/>
      <c r="H43" s="63"/>
      <c r="I43" s="63"/>
      <c r="J43" s="19">
        <f>AVERAGE(J9:J42)</f>
        <v>73.411764705882348</v>
      </c>
      <c r="K43" s="19">
        <f>AVERAGE(K9:K42)</f>
        <v>77.205882352941174</v>
      </c>
      <c r="L43" s="19">
        <f>AVERAGE(L9:L42)</f>
        <v>71.617647058823536</v>
      </c>
      <c r="M43" s="19">
        <f>AVERAGE(M9:M42)</f>
        <v>79.411764705882348</v>
      </c>
      <c r="N43" s="19"/>
      <c r="O43" s="19"/>
      <c r="P43" s="19"/>
      <c r="Q43" s="14">
        <f t="shared" si="0"/>
        <v>60.329411764705881</v>
      </c>
    </row>
    <row r="44" spans="2:17" x14ac:dyDescent="0.25">
      <c r="B44" s="18">
        <f t="shared" si="1"/>
        <v>36</v>
      </c>
      <c r="C44" s="18"/>
      <c r="D44" s="63"/>
      <c r="E44" s="63"/>
      <c r="F44" s="63"/>
      <c r="G44" s="63"/>
      <c r="H44" s="63"/>
      <c r="I44" s="63"/>
      <c r="J44" s="19"/>
      <c r="K44" s="19"/>
      <c r="L44" s="19"/>
      <c r="M44" s="19"/>
      <c r="N44" s="19"/>
      <c r="O44" s="19"/>
      <c r="P44" s="19"/>
      <c r="Q44" s="14">
        <f t="shared" ref="Q44" si="2">SUM(J44:P44)/6</f>
        <v>0</v>
      </c>
    </row>
    <row r="45" spans="2:17" x14ac:dyDescent="0.25">
      <c r="B45" s="18">
        <f t="shared" si="1"/>
        <v>37</v>
      </c>
      <c r="C45" s="18"/>
      <c r="D45" s="63"/>
      <c r="E45" s="63"/>
      <c r="F45" s="63"/>
      <c r="G45" s="63"/>
      <c r="H45" s="63"/>
      <c r="I45" s="63"/>
      <c r="J45" s="19"/>
      <c r="K45" s="19"/>
      <c r="L45" s="19"/>
      <c r="M45" s="33"/>
      <c r="N45" s="33"/>
      <c r="O45" s="33"/>
      <c r="P45" s="19"/>
      <c r="Q45" s="14">
        <f t="shared" ref="Q45:Q52" si="3">SUM(J45:P45)/7</f>
        <v>0</v>
      </c>
    </row>
    <row r="46" spans="2:17" x14ac:dyDescent="0.25">
      <c r="B46" s="18">
        <f t="shared" si="1"/>
        <v>38</v>
      </c>
      <c r="C46" s="18"/>
      <c r="D46" s="63"/>
      <c r="E46" s="63"/>
      <c r="F46" s="63"/>
      <c r="G46" s="63"/>
      <c r="H46" s="63"/>
      <c r="I46" s="63"/>
      <c r="J46" s="19"/>
      <c r="K46" s="19"/>
      <c r="L46" s="19"/>
      <c r="M46" s="19"/>
      <c r="N46" s="19"/>
      <c r="O46" s="19"/>
      <c r="P46" s="19"/>
      <c r="Q46" s="14">
        <f t="shared" si="3"/>
        <v>0</v>
      </c>
    </row>
    <row r="47" spans="2:17" x14ac:dyDescent="0.25">
      <c r="B47" s="18">
        <f t="shared" si="1"/>
        <v>39</v>
      </c>
      <c r="C47" s="18"/>
      <c r="D47" s="63"/>
      <c r="E47" s="63"/>
      <c r="F47" s="63"/>
      <c r="G47" s="63"/>
      <c r="H47" s="63"/>
      <c r="I47" s="63"/>
      <c r="J47" s="19"/>
      <c r="K47" s="19"/>
      <c r="L47" s="19"/>
      <c r="M47" s="19"/>
      <c r="N47" s="19"/>
      <c r="O47" s="19"/>
      <c r="P47" s="19"/>
      <c r="Q47" s="14">
        <f t="shared" si="3"/>
        <v>0</v>
      </c>
    </row>
    <row r="48" spans="2:17" x14ac:dyDescent="0.25">
      <c r="B48" s="18">
        <f t="shared" si="1"/>
        <v>40</v>
      </c>
      <c r="C48" s="18"/>
      <c r="D48" s="63"/>
      <c r="E48" s="63"/>
      <c r="F48" s="63"/>
      <c r="G48" s="63"/>
      <c r="H48" s="63"/>
      <c r="I48" s="63"/>
      <c r="J48" s="19"/>
      <c r="K48" s="19"/>
      <c r="L48" s="19"/>
      <c r="M48" s="19"/>
      <c r="N48" s="19"/>
      <c r="O48" s="19"/>
      <c r="P48" s="19"/>
      <c r="Q48" s="14">
        <f t="shared" si="3"/>
        <v>0</v>
      </c>
    </row>
    <row r="49" spans="2:17" x14ac:dyDescent="0.25">
      <c r="B49" s="18">
        <f t="shared" si="1"/>
        <v>41</v>
      </c>
      <c r="C49" s="9"/>
      <c r="D49" s="63"/>
      <c r="E49" s="63"/>
      <c r="F49" s="63"/>
      <c r="G49" s="63"/>
      <c r="H49" s="63"/>
      <c r="I49" s="63"/>
      <c r="J49" s="19"/>
      <c r="K49" s="19"/>
      <c r="L49" s="19"/>
      <c r="M49" s="19"/>
      <c r="N49" s="19"/>
      <c r="O49" s="19"/>
      <c r="P49" s="19"/>
      <c r="Q49" s="14">
        <f t="shared" si="3"/>
        <v>0</v>
      </c>
    </row>
    <row r="50" spans="2:17" x14ac:dyDescent="0.25">
      <c r="B50" s="18">
        <f t="shared" si="1"/>
        <v>42</v>
      </c>
      <c r="C50" s="9"/>
      <c r="D50" s="63"/>
      <c r="E50" s="63"/>
      <c r="F50" s="63"/>
      <c r="G50" s="63"/>
      <c r="H50" s="63"/>
      <c r="I50" s="63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63"/>
      <c r="E51" s="63"/>
      <c r="F51" s="63"/>
      <c r="G51" s="63"/>
      <c r="H51" s="63"/>
      <c r="I51" s="63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63"/>
      <c r="E52" s="63"/>
      <c r="F52" s="63"/>
      <c r="G52" s="63"/>
      <c r="H52" s="63"/>
      <c r="I52" s="63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9"/>
      <c r="D53" s="63"/>
      <c r="E53" s="63"/>
      <c r="F53" s="63"/>
      <c r="G53" s="63"/>
      <c r="H53" s="63"/>
      <c r="I53" s="63"/>
      <c r="J53" s="19"/>
      <c r="K53" s="19"/>
      <c r="L53" s="19"/>
      <c r="M53" s="19"/>
      <c r="N53" s="19"/>
      <c r="O53" s="19"/>
      <c r="P53" s="19"/>
      <c r="Q53" s="14">
        <f t="shared" ref="Q53:Q57" si="4">SUM(J53:P53)/7</f>
        <v>0</v>
      </c>
    </row>
    <row r="54" spans="2:17" x14ac:dyDescent="0.25">
      <c r="B54" s="18">
        <f t="shared" si="1"/>
        <v>46</v>
      </c>
      <c r="C54" s="9"/>
      <c r="D54" s="63"/>
      <c r="E54" s="63"/>
      <c r="F54" s="63"/>
      <c r="G54" s="63"/>
      <c r="H54" s="63"/>
      <c r="I54" s="63"/>
      <c r="J54" s="19"/>
      <c r="K54" s="19"/>
      <c r="L54" s="19"/>
      <c r="M54" s="19"/>
      <c r="N54" s="19"/>
      <c r="O54" s="19"/>
      <c r="P54" s="19"/>
      <c r="Q54" s="14">
        <f t="shared" si="4"/>
        <v>0</v>
      </c>
    </row>
    <row r="55" spans="2:17" x14ac:dyDescent="0.25">
      <c r="B55" s="18">
        <f t="shared" si="1"/>
        <v>47</v>
      </c>
      <c r="C55" s="9"/>
      <c r="D55" s="63"/>
      <c r="E55" s="63"/>
      <c r="F55" s="63"/>
      <c r="G55" s="63"/>
      <c r="H55" s="63"/>
      <c r="I55" s="63"/>
      <c r="J55" s="19"/>
      <c r="K55" s="19"/>
      <c r="L55" s="19"/>
      <c r="M55" s="19"/>
      <c r="N55" s="19"/>
      <c r="O55" s="19"/>
      <c r="P55" s="19"/>
      <c r="Q55" s="14">
        <f t="shared" si="4"/>
        <v>0</v>
      </c>
    </row>
    <row r="56" spans="2:17" x14ac:dyDescent="0.25">
      <c r="B56" s="18">
        <f t="shared" si="1"/>
        <v>48</v>
      </c>
      <c r="C56" s="9"/>
      <c r="D56" s="63"/>
      <c r="E56" s="63"/>
      <c r="F56" s="63"/>
      <c r="G56" s="63"/>
      <c r="H56" s="63"/>
      <c r="I56" s="63"/>
      <c r="J56" s="19"/>
      <c r="K56" s="19"/>
      <c r="L56" s="19"/>
      <c r="M56" s="19"/>
      <c r="N56" s="19"/>
      <c r="O56" s="19"/>
      <c r="P56" s="19"/>
      <c r="Q56" s="14">
        <f t="shared" si="4"/>
        <v>0</v>
      </c>
    </row>
    <row r="57" spans="2:17" x14ac:dyDescent="0.25">
      <c r="B57" s="18">
        <f t="shared" si="1"/>
        <v>49</v>
      </c>
      <c r="C57" s="22"/>
      <c r="D57" s="65"/>
      <c r="E57" s="66"/>
      <c r="F57" s="66"/>
      <c r="G57" s="66"/>
      <c r="H57" s="66"/>
      <c r="I57" s="67"/>
      <c r="J57" s="3"/>
      <c r="K57" s="3"/>
      <c r="L57" s="3"/>
      <c r="M57" s="3"/>
      <c r="N57" s="3"/>
      <c r="O57" s="3"/>
      <c r="P57" s="3"/>
      <c r="Q57" s="14">
        <f t="shared" si="4"/>
        <v>0</v>
      </c>
    </row>
    <row r="58" spans="2:17" x14ac:dyDescent="0.25">
      <c r="C58" s="51"/>
      <c r="D58" s="51"/>
      <c r="E58" s="17"/>
      <c r="H58" s="55" t="s">
        <v>19</v>
      </c>
      <c r="I58" s="55"/>
      <c r="J58" s="23">
        <f t="shared" ref="J58:P58" si="5">COUNTIF(J9:J57,"&gt;=70")</f>
        <v>31</v>
      </c>
      <c r="K58" s="23">
        <f t="shared" si="5"/>
        <v>31</v>
      </c>
      <c r="L58" s="23">
        <f t="shared" si="5"/>
        <v>31</v>
      </c>
      <c r="M58" s="23">
        <f t="shared" si="5"/>
        <v>31</v>
      </c>
      <c r="N58" s="23">
        <f t="shared" si="5"/>
        <v>0</v>
      </c>
      <c r="O58" s="23">
        <f t="shared" si="5"/>
        <v>0</v>
      </c>
      <c r="P58" s="23">
        <f t="shared" si="5"/>
        <v>0</v>
      </c>
      <c r="Q58" s="27">
        <f>COUNTIF(Q9:Q52,"&gt;=70")</f>
        <v>1</v>
      </c>
    </row>
    <row r="59" spans="2:17" x14ac:dyDescent="0.25">
      <c r="C59" s="51"/>
      <c r="D59" s="51"/>
      <c r="E59" s="21"/>
      <c r="H59" s="56" t="s">
        <v>20</v>
      </c>
      <c r="I59" s="56"/>
      <c r="J59" s="24">
        <f t="shared" ref="J59:Q59" si="6">COUNTIF(J9:J57,"&lt;70")</f>
        <v>4</v>
      </c>
      <c r="K59" s="24">
        <f t="shared" si="6"/>
        <v>4</v>
      </c>
      <c r="L59" s="24">
        <f t="shared" si="6"/>
        <v>4</v>
      </c>
      <c r="M59" s="24">
        <f t="shared" si="6"/>
        <v>4</v>
      </c>
      <c r="N59" s="24">
        <f t="shared" si="6"/>
        <v>0</v>
      </c>
      <c r="O59" s="24">
        <f t="shared" si="6"/>
        <v>0</v>
      </c>
      <c r="P59" s="24">
        <f t="shared" si="6"/>
        <v>0</v>
      </c>
      <c r="Q59" s="24">
        <f t="shared" si="6"/>
        <v>47</v>
      </c>
    </row>
    <row r="60" spans="2:17" x14ac:dyDescent="0.25">
      <c r="C60" s="51"/>
      <c r="D60" s="51"/>
      <c r="E60" s="51"/>
      <c r="H60" s="56" t="s">
        <v>21</v>
      </c>
      <c r="I60" s="56"/>
      <c r="J60" s="24">
        <f t="shared" ref="J60:Q60" si="7">COUNT(J9:J57)</f>
        <v>35</v>
      </c>
      <c r="K60" s="24">
        <f t="shared" si="7"/>
        <v>35</v>
      </c>
      <c r="L60" s="24">
        <f t="shared" si="7"/>
        <v>35</v>
      </c>
      <c r="M60" s="24">
        <f t="shared" si="7"/>
        <v>35</v>
      </c>
      <c r="N60" s="24">
        <f t="shared" si="7"/>
        <v>0</v>
      </c>
      <c r="O60" s="24">
        <f t="shared" si="7"/>
        <v>0</v>
      </c>
      <c r="P60" s="24">
        <f t="shared" si="7"/>
        <v>0</v>
      </c>
      <c r="Q60" s="24">
        <f t="shared" si="7"/>
        <v>48</v>
      </c>
    </row>
    <row r="61" spans="2:17" x14ac:dyDescent="0.25">
      <c r="C61" s="51"/>
      <c r="D61" s="51"/>
      <c r="E61" s="17"/>
      <c r="F61" s="12"/>
      <c r="H61" s="57" t="s">
        <v>16</v>
      </c>
      <c r="I61" s="57"/>
      <c r="J61" s="25">
        <f>J58/J60</f>
        <v>0.88571428571428568</v>
      </c>
      <c r="K61" s="26">
        <f t="shared" ref="K61:Q61" si="8">K58/K60</f>
        <v>0.88571428571428568</v>
      </c>
      <c r="L61" s="26">
        <f t="shared" si="8"/>
        <v>0.88571428571428568</v>
      </c>
      <c r="M61" s="26">
        <f t="shared" si="8"/>
        <v>0.88571428571428568</v>
      </c>
      <c r="N61" s="26" t="e">
        <f t="shared" si="8"/>
        <v>#DIV/0!</v>
      </c>
      <c r="O61" s="26" t="e">
        <f t="shared" si="8"/>
        <v>#DIV/0!</v>
      </c>
      <c r="P61" s="26" t="e">
        <f t="shared" si="8"/>
        <v>#DIV/0!</v>
      </c>
      <c r="Q61" s="26">
        <f t="shared" si="8"/>
        <v>2.0833333333333332E-2</v>
      </c>
    </row>
    <row r="62" spans="2:17" x14ac:dyDescent="0.25">
      <c r="C62" s="51"/>
      <c r="D62" s="51"/>
      <c r="E62" s="17"/>
      <c r="F62" s="12"/>
      <c r="H62" s="57" t="s">
        <v>17</v>
      </c>
      <c r="I62" s="57"/>
      <c r="J62" s="25">
        <f>J59/J60</f>
        <v>0.11428571428571428</v>
      </c>
      <c r="K62" s="25">
        <f t="shared" ref="K62:Q62" si="9">K59/K60</f>
        <v>0.11428571428571428</v>
      </c>
      <c r="L62" s="26">
        <f t="shared" si="9"/>
        <v>0.11428571428571428</v>
      </c>
      <c r="M62" s="26">
        <f t="shared" si="9"/>
        <v>0.11428571428571428</v>
      </c>
      <c r="N62" s="26" t="e">
        <f t="shared" si="9"/>
        <v>#DIV/0!</v>
      </c>
      <c r="O62" s="26" t="e">
        <f t="shared" si="9"/>
        <v>#DIV/0!</v>
      </c>
      <c r="P62" s="26" t="e">
        <f t="shared" si="9"/>
        <v>#DIV/0!</v>
      </c>
      <c r="Q62" s="26">
        <f t="shared" si="9"/>
        <v>0.97916666666666663</v>
      </c>
    </row>
    <row r="63" spans="2:17" x14ac:dyDescent="0.25">
      <c r="C63" s="51"/>
      <c r="D63" s="51"/>
      <c r="E63" s="21"/>
      <c r="F63" s="12"/>
    </row>
    <row r="64" spans="2:17" x14ac:dyDescent="0.25">
      <c r="C64" s="17"/>
      <c r="D64" s="17"/>
      <c r="E64" s="21"/>
      <c r="F64" s="12"/>
    </row>
    <row r="65" spans="10:16" x14ac:dyDescent="0.25">
      <c r="J65" s="58"/>
      <c r="K65" s="58"/>
      <c r="L65" s="58"/>
      <c r="M65" s="58"/>
      <c r="N65" s="58"/>
      <c r="O65" s="58"/>
      <c r="P65" s="58"/>
    </row>
    <row r="66" spans="10:16" x14ac:dyDescent="0.25">
      <c r="J66" s="50" t="s">
        <v>18</v>
      </c>
      <c r="K66" s="50"/>
      <c r="L66" s="50"/>
      <c r="M66" s="50"/>
      <c r="N66" s="50"/>
      <c r="O66" s="50"/>
      <c r="P66" s="50"/>
    </row>
  </sheetData>
  <sortState ref="D9:I38">
    <sortCondition ref="D9"/>
  </sortState>
  <mergeCells count="71">
    <mergeCell ref="D41:I41"/>
    <mergeCell ref="C62:D62"/>
    <mergeCell ref="H62:I62"/>
    <mergeCell ref="C63:D63"/>
    <mergeCell ref="J65:P65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J66:P66"/>
    <mergeCell ref="C59:D59"/>
    <mergeCell ref="H59:I59"/>
    <mergeCell ref="C60:E60"/>
    <mergeCell ref="H60:I60"/>
    <mergeCell ref="C61:D61"/>
    <mergeCell ref="H61:I61"/>
    <mergeCell ref="D46:I46"/>
    <mergeCell ref="D47:I47"/>
    <mergeCell ref="D48:I48"/>
    <mergeCell ref="D49:I49"/>
    <mergeCell ref="D50:I50"/>
    <mergeCell ref="D51:I51"/>
    <mergeCell ref="D52:I52"/>
    <mergeCell ref="D40:I40"/>
    <mergeCell ref="D27:I27"/>
    <mergeCell ref="D28:I28"/>
    <mergeCell ref="D29:I29"/>
    <mergeCell ref="D30:I30"/>
    <mergeCell ref="D31:I31"/>
    <mergeCell ref="D34:I34"/>
    <mergeCell ref="D35:I35"/>
    <mergeCell ref="D36:I36"/>
    <mergeCell ref="D37:I37"/>
    <mergeCell ref="D38:I38"/>
    <mergeCell ref="D39:I39"/>
    <mergeCell ref="D32:I32"/>
    <mergeCell ref="D33:I3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3:I23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2024-01-11T03:37:07Z</dcterms:modified>
</cp:coreProperties>
</file>