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REPORTE 4\"/>
    </mc:Choice>
  </mc:AlternateContent>
  <bookViews>
    <workbookView xWindow="0" yWindow="0" windowWidth="20490" windowHeight="76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5" l="1"/>
  <c r="C17" i="25"/>
  <c r="A17" i="25"/>
  <c r="D16" i="25"/>
  <c r="C16" i="25"/>
  <c r="A16" i="25"/>
  <c r="D15" i="25"/>
  <c r="C15" i="25"/>
  <c r="A15" i="25"/>
  <c r="D14" i="25"/>
  <c r="C14" i="25"/>
  <c r="A14" i="25"/>
  <c r="G37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M28" i="23"/>
  <c r="K28" i="23"/>
  <c r="G28" i="23"/>
  <c r="F28" i="23"/>
  <c r="D17" i="23"/>
  <c r="C17" i="23"/>
  <c r="A17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E28" i="24"/>
  <c r="E28" i="23"/>
  <c r="E28" i="22"/>
  <c r="I28" i="10"/>
  <c r="I28" i="25" l="1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<sst xmlns="http://schemas.openxmlformats.org/spreadsheetml/2006/main" count="200" uniqueCount="47">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</sst>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199159</xdr:colOff>
      <xdr:row>33</xdr:row>
      <xdr:rowOff>155863</xdr:rowOff>
    </xdr:from>
    <xdr:to>
      <xdr:col>3</xdr:col>
      <xdr:colOff>895047</xdr:colOff>
      <xdr:row>33</xdr:row>
      <xdr:rowOff>615660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636" y="8278090"/>
          <a:ext cx="1068229" cy="45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5</v>
      </c>
      <c r="G8" s="4" t="s">
        <v>5</v>
      </c>
      <c r="H8" s="5">
        <v>4</v>
      </c>
      <c r="I8" s="32" t="s">
        <v>6</v>
      </c>
      <c r="J8" s="32"/>
      <c r="K8" s="32"/>
      <c r="L8" s="33" t="s">
        <v>38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39</v>
      </c>
      <c r="B14" s="9">
        <v>2</v>
      </c>
      <c r="C14" s="9" t="s">
        <v>43</v>
      </c>
      <c r="D14" s="9" t="s">
        <v>42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">
      <c r="A15" s="9" t="s">
        <v>40</v>
      </c>
      <c r="B15" s="9">
        <v>2</v>
      </c>
      <c r="C15" s="9" t="s">
        <v>44</v>
      </c>
      <c r="D15" s="9" t="s">
        <v>36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">
      <c r="A16" s="9" t="s">
        <v>41</v>
      </c>
      <c r="B16" s="9">
        <v>2</v>
      </c>
      <c r="C16" s="9" t="s">
        <v>45</v>
      </c>
      <c r="D16" s="9" t="s">
        <v>36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">
      <c r="A17" s="9" t="s">
        <v>40</v>
      </c>
      <c r="B17" s="9">
        <v>2</v>
      </c>
      <c r="C17" s="9" t="s">
        <v>46</v>
      </c>
      <c r="D17" s="9" t="s">
        <v>42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34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>
        <v>2</v>
      </c>
      <c r="C14" s="9" t="s">
        <v>43</v>
      </c>
      <c r="D14" s="9" t="s">
        <v>42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ht="25.5" x14ac:dyDescent="0.2">
      <c r="A15" s="9" t="s">
        <v>40</v>
      </c>
      <c r="B15" s="9">
        <v>2</v>
      </c>
      <c r="C15" s="9" t="s">
        <v>44</v>
      </c>
      <c r="D15" s="9" t="s">
        <v>36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ht="25.5" x14ac:dyDescent="0.2">
      <c r="A16" s="9" t="s">
        <v>41</v>
      </c>
      <c r="B16" s="9">
        <v>2</v>
      </c>
      <c r="C16" s="9" t="s">
        <v>45</v>
      </c>
      <c r="D16" s="9" t="s">
        <v>36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ht="25.5" x14ac:dyDescent="0.2">
      <c r="A17" s="9" t="s">
        <v>40</v>
      </c>
      <c r="B17" s="9">
        <v>2</v>
      </c>
      <c r="C17" s="9" t="s">
        <v>46</v>
      </c>
      <c r="D17" s="9" t="s">
        <v>42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110" zoomScaleNormal="11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18</v>
      </c>
      <c r="G15" s="9"/>
      <c r="H15" s="10"/>
      <c r="I15" s="9">
        <v>0</v>
      </c>
      <c r="J15" s="10"/>
      <c r="K15" s="9"/>
      <c r="L15" s="10"/>
      <c r="M15" s="9">
        <v>91</v>
      </c>
      <c r="N15" s="15">
        <v>0.55000000000000004</v>
      </c>
    </row>
    <row r="16" spans="1:14" s="11" customFormat="1" ht="25.5" x14ac:dyDescent="0.2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v>0</v>
      </c>
      <c r="J16" s="10"/>
      <c r="K16" s="9"/>
      <c r="L16" s="10"/>
      <c r="M16" s="9">
        <v>74</v>
      </c>
      <c r="N16" s="15">
        <v>0.44</v>
      </c>
    </row>
    <row r="17" spans="1:14" s="11" customFormat="1" ht="25.5" x14ac:dyDescent="0.2">
      <c r="A17" s="9" t="str">
        <f>'1'!A17</f>
        <v xml:space="preserve">ALGEBRA LINEAL </v>
      </c>
      <c r="B17" s="9" t="s">
        <v>29</v>
      </c>
      <c r="C17" s="9" t="str">
        <f>'1'!C17</f>
        <v>102-B</v>
      </c>
      <c r="D17" s="9" t="str">
        <f>'1'!D17</f>
        <v>IELEM</v>
      </c>
      <c r="E17" s="9">
        <v>34</v>
      </c>
      <c r="F17" s="9">
        <v>30</v>
      </c>
      <c r="G17" s="9"/>
      <c r="H17" s="10"/>
      <c r="I17" s="9">
        <v>4</v>
      </c>
      <c r="J17" s="10"/>
      <c r="K17" s="9"/>
      <c r="L17" s="10"/>
      <c r="M17" s="9">
        <v>71</v>
      </c>
      <c r="N17" s="15">
        <v>0.88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90</v>
      </c>
      <c r="G28" s="17">
        <f>SUM(G14:G27)</f>
        <v>0</v>
      </c>
      <c r="H28" s="18"/>
      <c r="I28" s="17">
        <f t="shared" ref="I28" si="0">(E28-SUM(F28:G28))-K28</f>
        <v>19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78.666666666666671</v>
      </c>
      <c r="N28" s="19">
        <f>AVERAGE(N14:N27)</f>
        <v>0.62333333333333341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>
        <v>34</v>
      </c>
      <c r="F14" s="9">
        <v>30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79</v>
      </c>
      <c r="N14" s="15">
        <v>0.89</v>
      </c>
    </row>
    <row r="15" spans="1:14" s="11" customFormat="1" ht="25.5" x14ac:dyDescent="0.2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9">
        <v>89</v>
      </c>
      <c r="N15" s="15">
        <v>0.94</v>
      </c>
    </row>
    <row r="16" spans="1:14" s="11" customFormat="1" ht="25.5" x14ac:dyDescent="0.2">
      <c r="A16" s="9" t="str">
        <f>'1'!A16</f>
        <v>ESTADISTICA INFERENCIAL I</v>
      </c>
      <c r="B16" s="9" t="s">
        <v>30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71</v>
      </c>
      <c r="N16" s="15">
        <v>0.88</v>
      </c>
    </row>
    <row r="17" spans="1:14" s="11" customFormat="1" ht="25.5" x14ac:dyDescent="0.2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>
        <v>31</v>
      </c>
      <c r="F17" s="9">
        <v>30</v>
      </c>
      <c r="G17" s="9"/>
      <c r="H17" s="10"/>
      <c r="I17" s="9">
        <f t="shared" si="0"/>
        <v>1</v>
      </c>
      <c r="J17" s="10"/>
      <c r="K17" s="9"/>
      <c r="L17" s="10"/>
      <c r="M17" s="9">
        <v>87</v>
      </c>
      <c r="N17" s="15">
        <v>0.11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ref="L14:L28" si="1">K28/E28</f>
        <v>0</v>
      </c>
      <c r="M28" s="17">
        <f>AVERAGE(M14:M27)</f>
        <v>81.5</v>
      </c>
      <c r="N28" s="19">
        <f>AVERAGE(N14:N27)</f>
        <v>0.70499999999999996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4</v>
      </c>
      <c r="E8" s="20">
        <v>5</v>
      </c>
      <c r="F8"/>
      <c r="G8" s="4" t="s">
        <v>5</v>
      </c>
      <c r="H8" s="20">
        <v>4</v>
      </c>
      <c r="I8" s="32" t="s">
        <v>6</v>
      </c>
      <c r="J8" s="32"/>
      <c r="K8" s="32"/>
      <c r="L8" s="33" t="s">
        <v>33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ESTADISTICA INFERENCIAL I</v>
      </c>
      <c r="B16" s="9" t="s">
        <v>31</v>
      </c>
      <c r="C16" s="9" t="str">
        <f>'1'!C16</f>
        <v>301-C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Tomas</cp:lastModifiedBy>
  <cp:revision/>
  <cp:lastPrinted>2023-01-10T03:58:14Z</cp:lastPrinted>
  <dcterms:created xsi:type="dcterms:W3CDTF">2021-11-22T14:45:25Z</dcterms:created>
  <dcterms:modified xsi:type="dcterms:W3CDTF">2023-12-04T23:16:17Z</dcterms:modified>
  <cp:category/>
  <cp:contentStatus/>
</cp:coreProperties>
</file>