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3 parcial y calif\"/>
    </mc:Choice>
  </mc:AlternateContent>
  <xr:revisionPtr revIDLastSave="0" documentId="13_ncr:1_{D8973D98-47F0-4A60-A6E6-AC345EAF889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H18" i="24"/>
  <c r="L16" i="24"/>
  <c r="I16" i="24"/>
  <c r="H16" i="24"/>
  <c r="L15" i="24"/>
  <c r="I15" i="24"/>
  <c r="H15" i="24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A17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7" i="24"/>
  <c r="L19" i="24"/>
  <c r="L20" i="24"/>
  <c r="H14" i="24"/>
  <c r="H17" i="24"/>
  <c r="H19" i="24"/>
  <c r="H20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<sst xmlns="http://schemas.openxmlformats.org/spreadsheetml/2006/main" count="184" uniqueCount="48">
  <si>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</si>
  <si>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</si>
  <si>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</si>
  <si>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</si>
  <si>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</si>
  <si>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</si>
  <si>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</si>
  <si>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</si>
  <si>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</si>
  <si>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</si>
  <si>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</si>
  <si>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</si>
  <si>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</si>
  <si>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</si>
  <si>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</si>
  <si>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</si>
  <si>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</si>
  <si>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</si>
  <si>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</si>
  <si>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</si>
  <si>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</si>
  <si>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</si>
  <si>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</si>
  <si>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</si>
  <si>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</si>
  <si>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</si>
  <si>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</si>
  <si>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</si>
  <si>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</si>
  <si>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</si>
  <si>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</si>
  <si>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</si>
  <si>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</si>
  <si>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</si>
  <si>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TALLER DE ÉTICA</t>
  </si>
  <si>
    <t>DESARROLLO SUSTENTABLE</t>
  </si>
  <si>
    <t>501-B</t>
  </si>
  <si>
    <t>501-A</t>
  </si>
  <si>
    <t>101-A</t>
  </si>
  <si>
    <t>IIND</t>
  </si>
  <si>
    <t>MARCOS CAGAL ORTIZ</t>
  </si>
  <si>
    <t>II</t>
  </si>
  <si>
    <t>III</t>
  </si>
  <si>
    <t>IV</t>
  </si>
  <si>
    <t>V</t>
  </si>
  <si>
    <t>ADMINISTRACIÓN DE LOS RECURSOS Y LA FUNCIÓN INFORMÁTICA</t>
  </si>
  <si>
    <t>410-A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</si>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</sst>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47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45</v>
      </c>
      <c r="B14" s="9" t="s">
        <v>21</v>
      </c>
      <c r="C14" s="9" t="s">
        <v>46</v>
      </c>
      <c r="D14" s="9" t="s">
        <v>33</v>
      </c>
      <c r="E14" s="9">
        <v>21</v>
      </c>
      <c r="F14" s="9">
        <v>19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0.86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ref="I28" si="1">(E28-SUM(F28:G28))-K28</f>
        <v>2</v>
      </c>
      <c r="J28" s="18">
        <f t="shared" ref="J28" si="2">I28/E28</f>
        <v>9.5238095238095233E-2</v>
      </c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0.86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">
        <v>40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41</v>
      </c>
      <c r="C14" s="9" t="str">
        <f>'1'!C14</f>
        <v>410-A</v>
      </c>
      <c r="D14" s="9" t="str">
        <f>'1'!D14</f>
        <v>IINF</v>
      </c>
      <c r="E14" s="9">
        <v>21</v>
      </c>
      <c r="F14" s="9">
        <v>18</v>
      </c>
      <c r="G14" s="9"/>
      <c r="H14" s="10">
        <f t="shared" ref="H14" si="0">F14/E14</f>
        <v>0.8571428571428571</v>
      </c>
      <c r="I14" s="9">
        <f t="shared" ref="I14:I28" si="1">(E14-SUM(F14:G14))-K14</f>
        <v>3</v>
      </c>
      <c r="J14" s="10"/>
      <c r="K14" s="9">
        <v>0</v>
      </c>
      <c r="L14" s="10">
        <f t="shared" ref="L14:L28" si="2">K14/E14</f>
        <v>0</v>
      </c>
      <c r="M14" s="9">
        <v>77</v>
      </c>
      <c r="N14" s="15">
        <v>0.76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18</v>
      </c>
      <c r="G28" s="17">
        <f>SUM(G14:G27)</f>
        <v>0</v>
      </c>
      <c r="H28" s="18">
        <f>SUM(F28:G28)/E28</f>
        <v>0.8571428571428571</v>
      </c>
      <c r="I28" s="17">
        <f t="shared" si="1"/>
        <v>3</v>
      </c>
      <c r="J28" s="18">
        <f t="shared" ref="J28" si="3">I28/E28</f>
        <v>0.14285714285714285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0.76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5" zoomScaleNormal="95" zoomScaleSheetLayoutView="100" workbookViewId="0">
      <selection activeCell="O15" sqref="O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42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19</v>
      </c>
      <c r="G14" s="9"/>
      <c r="H14" s="10">
        <f t="shared" ref="H14" si="0">F14/E14</f>
        <v>0.90476190476190477</v>
      </c>
      <c r="I14" s="9">
        <f t="shared" ref="I14:I28" si="1">(E14-SUM(F14:G14))-K14</f>
        <v>2</v>
      </c>
      <c r="J14" s="10"/>
      <c r="K14" s="9">
        <v>0</v>
      </c>
      <c r="L14" s="10">
        <f t="shared" ref="L14:L28" si="2">K14/E14</f>
        <v>0</v>
      </c>
      <c r="M14" s="9">
        <v>84</v>
      </c>
      <c r="N14" s="15">
        <v>0.67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si="1"/>
        <v>2</v>
      </c>
      <c r="J28" s="18">
        <f t="shared" ref="J28" si="3">I28/E28</f>
        <v>9.5238095238095233E-2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0.67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34</v>
      </c>
      <c r="B14" s="9" t="s">
        <v>42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25</v>
      </c>
      <c r="G14" s="9"/>
      <c r="H14" s="10">
        <f t="shared" ref="H14:H20" si="0">F14/E14</f>
        <v>1.1904761904761905</v>
      </c>
      <c r="I14" s="9">
        <f t="shared" ref="I14:I30" si="1">(E14-SUM(F14:G14))-K14</f>
        <v>-4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0.6</v>
      </c>
    </row>
    <row r="15" spans="1:14" s="11" customFormat="1" ht="25.5" x14ac:dyDescent="0.2">
      <c r="A15" s="9" t="s">
        <v>34</v>
      </c>
      <c r="B15" s="9" t="s">
        <v>43</v>
      </c>
      <c r="C15" s="9" t="s">
        <v>38</v>
      </c>
      <c r="D15" s="9" t="s">
        <v>39</v>
      </c>
      <c r="E15" s="9">
        <v>25</v>
      </c>
      <c r="F15" s="9">
        <v>25</v>
      </c>
      <c r="G15" s="9"/>
      <c r="H15" s="10">
        <f t="shared" si="0"/>
        <v>1</v>
      </c>
      <c r="I15" s="9">
        <f t="shared" si="1"/>
        <v>0</v>
      </c>
      <c r="J15" s="10"/>
      <c r="K15" s="9">
        <v>0</v>
      </c>
      <c r="L15" s="10">
        <f t="shared" si="2"/>
        <v>0</v>
      </c>
      <c r="M15" s="9">
        <v>94</v>
      </c>
      <c r="N15" s="15">
        <v>0.72</v>
      </c>
    </row>
    <row r="16" spans="1:14" s="11" customFormat="1" ht="25.5" x14ac:dyDescent="0.2">
      <c r="A16" s="9" t="s">
        <v>35</v>
      </c>
      <c r="B16" s="9" t="s">
        <v>43</v>
      </c>
      <c r="C16" s="9" t="s">
        <v>37</v>
      </c>
      <c r="D16" s="9" t="s">
        <v>39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/>
      <c r="K16" s="9">
        <v>0</v>
      </c>
      <c r="L16" s="10">
        <f t="shared" si="2"/>
        <v>0</v>
      </c>
      <c r="M16" s="9">
        <v>84</v>
      </c>
      <c r="N16" s="15">
        <v>0.75</v>
      </c>
    </row>
    <row r="17" spans="1:14" s="11" customFormat="1" x14ac:dyDescent="0.2">
      <c r="A17" s="9">
        <f>'1'!A15</f>
        <v>0</v>
      </c>
      <c r="B17" s="9" t="s">
        <v>44</v>
      </c>
      <c r="C17" s="9">
        <f>'1'!C15</f>
        <v>0</v>
      </c>
      <c r="D17" s="9">
        <f>'1'!D15</f>
        <v>0</v>
      </c>
      <c r="E17" s="9">
        <f>'1'!E15</f>
        <v>0</v>
      </c>
      <c r="F17" s="9">
        <v>22</v>
      </c>
      <c r="G17" s="9"/>
      <c r="H17" s="10" t="e">
        <f t="shared" si="0"/>
        <v>#DIV/0!</v>
      </c>
      <c r="I17" s="9">
        <f t="shared" si="1"/>
        <v>-22</v>
      </c>
      <c r="J17" s="10"/>
      <c r="K17" s="9">
        <v>0</v>
      </c>
      <c r="L17" s="10" t="e">
        <f t="shared" si="2"/>
        <v>#DIV/0!</v>
      </c>
      <c r="M17" s="9">
        <v>88</v>
      </c>
      <c r="N17" s="15">
        <v>0.92</v>
      </c>
    </row>
    <row r="18" spans="1:14" s="11" customFormat="1" ht="25.5" x14ac:dyDescent="0.2">
      <c r="A18" s="9" t="s">
        <v>35</v>
      </c>
      <c r="B18" s="9" t="s">
        <v>43</v>
      </c>
      <c r="C18" s="9" t="s">
        <v>36</v>
      </c>
      <c r="D18" s="9" t="s">
        <v>39</v>
      </c>
      <c r="E18" s="9">
        <v>22</v>
      </c>
      <c r="F18" s="9">
        <v>19</v>
      </c>
      <c r="G18" s="9"/>
      <c r="H18" s="10">
        <f t="shared" si="0"/>
        <v>0.86363636363636365</v>
      </c>
      <c r="I18" s="9">
        <f t="shared" si="1"/>
        <v>3</v>
      </c>
      <c r="J18" s="10"/>
      <c r="K18" s="9">
        <v>0</v>
      </c>
      <c r="L18" s="10">
        <f t="shared" si="2"/>
        <v>0</v>
      </c>
      <c r="M18" s="9">
        <v>79</v>
      </c>
      <c r="N18" s="15">
        <v>0.73</v>
      </c>
    </row>
    <row r="19" spans="1:14" s="11" customFormat="1" x14ac:dyDescent="0.2">
      <c r="A19" s="9">
        <f>'1'!A16</f>
        <v>0</v>
      </c>
      <c r="B19" s="9" t="s">
        <v>44</v>
      </c>
      <c r="C19" s="9">
        <f>'1'!C16</f>
        <v>0</v>
      </c>
      <c r="D19" s="9">
        <f>'1'!D16</f>
        <v>0</v>
      </c>
      <c r="E19" s="9">
        <f>'1'!E16</f>
        <v>0</v>
      </c>
      <c r="F19" s="9">
        <v>22</v>
      </c>
      <c r="G19" s="9"/>
      <c r="H19" s="10" t="e">
        <f t="shared" si="0"/>
        <v>#DIV/0!</v>
      </c>
      <c r="I19" s="9">
        <f t="shared" si="1"/>
        <v>-22</v>
      </c>
      <c r="J19" s="10"/>
      <c r="K19" s="9">
        <v>0</v>
      </c>
      <c r="L19" s="10" t="e">
        <f t="shared" si="2"/>
        <v>#DIV/0!</v>
      </c>
      <c r="M19" s="9">
        <v>94</v>
      </c>
      <c r="N19" s="15">
        <v>0.73</v>
      </c>
    </row>
    <row r="20" spans="1:14" s="11" customFormat="1" x14ac:dyDescent="0.2">
      <c r="A20" s="9">
        <f>'1'!A17</f>
        <v>0</v>
      </c>
      <c r="B20" s="9" t="s">
        <v>42</v>
      </c>
      <c r="C20" s="9">
        <f>'1'!C17</f>
        <v>0</v>
      </c>
      <c r="D20" s="9">
        <f>'1'!D17</f>
        <v>0</v>
      </c>
      <c r="E20" s="9">
        <f>'1'!E17</f>
        <v>0</v>
      </c>
      <c r="F20" s="9">
        <v>14</v>
      </c>
      <c r="G20" s="9"/>
      <c r="H20" s="10" t="e">
        <f t="shared" si="0"/>
        <v>#DIV/0!</v>
      </c>
      <c r="I20" s="9">
        <f t="shared" si="1"/>
        <v>-14</v>
      </c>
      <c r="J20" s="10"/>
      <c r="K20" s="9">
        <v>0</v>
      </c>
      <c r="L20" s="10" t="e">
        <f t="shared" si="2"/>
        <v>#DIV/0!</v>
      </c>
      <c r="M20" s="9">
        <v>88</v>
      </c>
      <c r="N20" s="15">
        <v>0.67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92</v>
      </c>
      <c r="F30" s="17">
        <f>SUM(F14:F29)</f>
        <v>149</v>
      </c>
      <c r="G30" s="17">
        <f>SUM(G14:G29)</f>
        <v>0</v>
      </c>
      <c r="H30" s="18">
        <f>SUM(F30:G30)/E30</f>
        <v>1.6195652173913044</v>
      </c>
      <c r="I30" s="17">
        <f t="shared" si="1"/>
        <v>-57</v>
      </c>
      <c r="J30" s="18">
        <f t="shared" ref="J30" si="3">I30/E30</f>
        <v>-0.61956521739130432</v>
      </c>
      <c r="K30" s="17">
        <f>SUM(K14:K29)</f>
        <v>0</v>
      </c>
      <c r="L30" s="18">
        <f t="shared" si="2"/>
        <v>0</v>
      </c>
      <c r="M30" s="17">
        <f>AVERAGE(M14:M29)</f>
        <v>87.714285714285708</v>
      </c>
      <c r="N30" s="19">
        <f>AVERAGE(N14:N29)</f>
        <v>0.73142857142857132</v>
      </c>
    </row>
    <row r="32" spans="1:14" ht="120" customHeight="1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">
      <c r="B36" s="28"/>
      <c r="C36" s="28"/>
      <c r="D36" s="28"/>
      <c r="G36" s="29"/>
      <c r="H36" s="29"/>
      <c r="I36" s="29"/>
      <c r="J36" s="29"/>
    </row>
    <row r="37" spans="1:10" hidden="1" x14ac:dyDescent="0.2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"/>
    <row r="39" spans="1:10" ht="45" customHeight="1" x14ac:dyDescent="0.2">
      <c r="B39" s="23" t="str">
        <f>B10</f>
        <v>GUADALUPE ZETINA CRUZ</v>
      </c>
      <c r="C39" s="23"/>
      <c r="D39" s="23"/>
      <c r="E39" s="13"/>
      <c r="F39" s="13"/>
      <c r="G39" s="23" t="str">
        <f>'1'!G37</f>
        <v>MARCOS CAGAL ORTIZ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2024-05-20T21:55:58Z</dcterms:modified>
  <cp:category/>
  <cp:contentStatus/>
</cp:coreProperties>
</file>