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"/>
    </mc:Choice>
  </mc:AlternateContent>
  <xr:revisionPtr revIDLastSave="0" documentId="13_ncr:1_{AEDD707D-B01D-4FD2-9B5A-03107570F95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I18" i="22"/>
  <c r="L17" i="22"/>
  <c r="I17" i="22"/>
  <c r="L16" i="22"/>
  <c r="I16" i="22"/>
  <c r="L15" i="22"/>
  <c r="I15" i="22"/>
  <c r="L14" i="22"/>
  <c r="I14" i="22"/>
  <c r="I15" i="10"/>
  <c r="I16" i="10"/>
  <c r="I17" i="10"/>
  <c r="D15" i="25"/>
  <c r="D14" i="25"/>
  <c r="D17" i="24"/>
  <c r="D16" i="24"/>
  <c r="D15" i="24" l="1"/>
  <c r="D14" i="24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B10" i="22"/>
  <c r="B37" i="22"/>
  <c r="L8" i="22"/>
  <c r="H8" i="22"/>
  <c r="E8" i="22"/>
  <c r="K28" i="22"/>
  <c r="G28" i="22"/>
  <c r="F28" i="22"/>
  <c r="B37" i="10"/>
  <c r="N28" i="10"/>
  <c r="M28" i="10"/>
  <c r="K28" i="10"/>
  <c r="G28" i="10"/>
  <c r="F28" i="10"/>
  <c r="E28" i="10"/>
  <c r="L17" i="10"/>
  <c r="L16" i="10"/>
  <c r="L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<sst xmlns="http://schemas.openxmlformats.org/spreadsheetml/2006/main" count="209" uniqueCount="49">
  <si>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</si>
  <si>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</si>
  <si>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</si>
  <si>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</si>
  <si>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</si>
  <si>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</si>
  <si>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</si>
  <si>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</si>
  <si>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</si>
  <si>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</si>
  <si>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</si>
  <si>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</si>
  <si>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</si>
  <si>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</si>
  <si>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</si>
  <si>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</si>
  <si>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</si>
  <si>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</si>
  <si>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</si>
  <si>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</si>
  <si>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</si>
  <si>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</si>
  <si>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</si>
  <si>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</si>
  <si>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</si>
  <si>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</si>
  <si>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</si>
  <si>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</si>
  <si>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</si>
  <si>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</si>
  <si>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</si>
  <si>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</si>
  <si>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</si>
  <si>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</si>
  <si>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</si>
  <si>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</si>
  <si>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</si>
  <si>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SEP 23 - ENE 24</t>
  </si>
  <si>
    <t xml:space="preserve">  </t>
  </si>
  <si>
    <t>DESARROLLO SUSTENTABLE</t>
  </si>
  <si>
    <t>405B</t>
  </si>
  <si>
    <t>FUNCIÓN ADMINISTRATIVA I</t>
  </si>
  <si>
    <t>205C</t>
  </si>
  <si>
    <t>SISTEMA DE INFORMACIÓN DE LA MERCADOTECNIA</t>
  </si>
  <si>
    <t>605A</t>
  </si>
  <si>
    <t>FORMULACIÓN Y EVALUACIÓN DE PROYECTOS</t>
  </si>
  <si>
    <t>805A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</si>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</sst>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8" zoomScale="96" zoomScaleNormal="96" zoomScaleSheetLayoutView="100" workbookViewId="0">
      <selection activeCell="A14" sqref="A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43" t="s">
        <v>2</v>
      </c>
      <c r="B6" s="43"/>
      <c r="C6" s="43"/>
      <c r="D6" s="43"/>
      <c r="E6" s="44" t="s">
        <v>32</v>
      </c>
      <c r="F6" s="44"/>
      <c r="G6" s="44"/>
      <c r="H6" s="4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40" t="s">
        <v>7</v>
      </c>
      <c r="J8" s="40"/>
      <c r="K8" s="40"/>
      <c r="L8" s="34" t="s">
        <v>37</v>
      </c>
      <c r="M8" s="34"/>
      <c r="N8" s="34"/>
    </row>
    <row r="10" spans="1:17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7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  <c r="P13" s="1">
        <v>27</v>
      </c>
      <c r="Q13" s="1">
        <f>P13/P14</f>
        <v>0.84375</v>
      </c>
    </row>
    <row r="14" spans="1:17" s="11" customFormat="1" x14ac:dyDescent="0.2">
      <c r="A14" s="8" t="s">
        <v>39</v>
      </c>
      <c r="B14" s="9" t="s">
        <v>21</v>
      </c>
      <c r="C14" s="9" t="s">
        <v>40</v>
      </c>
      <c r="D14" s="9" t="s">
        <v>31</v>
      </c>
      <c r="E14" s="9"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4">
        <v>0.81179999999999997</v>
      </c>
      <c r="N14" s="15">
        <v>0.5151</v>
      </c>
      <c r="P14" s="11">
        <v>32</v>
      </c>
    </row>
    <row r="15" spans="1:17" s="11" customFormat="1" x14ac:dyDescent="0.2">
      <c r="A15" s="8" t="s">
        <v>41</v>
      </c>
      <c r="B15" s="9" t="s">
        <v>21</v>
      </c>
      <c r="C15" s="9" t="s">
        <v>42</v>
      </c>
      <c r="D15" s="9" t="s">
        <v>31</v>
      </c>
      <c r="E15" s="9">
        <v>15</v>
      </c>
      <c r="F15" s="9">
        <v>15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0.8</v>
      </c>
      <c r="N15" s="15">
        <v>0.46</v>
      </c>
    </row>
    <row r="16" spans="1:17" s="11" customFormat="1" ht="25.5" x14ac:dyDescent="0.2">
      <c r="A16" s="8" t="s">
        <v>43</v>
      </c>
      <c r="B16" s="9" t="s">
        <v>21</v>
      </c>
      <c r="C16" s="9" t="s">
        <v>44</v>
      </c>
      <c r="D16" s="9" t="s">
        <v>31</v>
      </c>
      <c r="E16" s="9">
        <v>30</v>
      </c>
      <c r="F16" s="9">
        <v>29</v>
      </c>
      <c r="G16" s="9">
        <v>0</v>
      </c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4">
        <v>0.86960000000000004</v>
      </c>
      <c r="N16" s="15">
        <v>0.83330000000000004</v>
      </c>
    </row>
    <row r="17" spans="1:14" s="11" customFormat="1" ht="25.5" x14ac:dyDescent="0.2">
      <c r="A17" s="8" t="s">
        <v>45</v>
      </c>
      <c r="B17" s="9" t="s">
        <v>21</v>
      </c>
      <c r="C17" s="9" t="s">
        <v>46</v>
      </c>
      <c r="D17" s="9" t="s">
        <v>31</v>
      </c>
      <c r="E17" s="9">
        <v>36</v>
      </c>
      <c r="F17" s="9">
        <v>36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>K17/E17</f>
        <v>0</v>
      </c>
      <c r="M17" s="24">
        <v>0.89580000000000004</v>
      </c>
      <c r="N17" s="15">
        <v>0.69440000000000002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 t="s">
        <v>38</v>
      </c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110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6">
        <f>AVERAGE(M14:M27)</f>
        <v>0.84430000000000005</v>
      </c>
      <c r="N28" s="19">
        <f>AVERAGE(N14:N27)</f>
        <v>0.62570000000000003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MCE.AARÓN SÁNCHEZ ISIDORO</v>
      </c>
      <c r="C37" s="28"/>
      <c r="D37" s="28"/>
      <c r="E37" s="13"/>
      <c r="F37" s="13"/>
      <c r="G37" s="28" t="s">
        <v>33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abSelected="1" topLeftCell="A4" zoomScaleNormal="100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4" t="s">
        <v>34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SEP 23 - ENE 24</v>
      </c>
      <c r="M8" s="34"/>
      <c r="N8" s="34"/>
    </row>
    <row r="10" spans="1:14" x14ac:dyDescent="0.2">
      <c r="A10" s="4" t="s">
        <v>8</v>
      </c>
      <c r="B10" s="34" t="str">
        <f>'1'!B10</f>
        <v>MCE.AARÓN SÁNCHEZ ISIDORO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8" t="s">
        <v>39</v>
      </c>
      <c r="B14" s="9" t="s">
        <v>47</v>
      </c>
      <c r="C14" s="9" t="s">
        <v>40</v>
      </c>
      <c r="D14" s="9" t="s">
        <v>31</v>
      </c>
      <c r="E14" s="9">
        <v>33</v>
      </c>
      <c r="F14" s="9">
        <v>30</v>
      </c>
      <c r="G14" s="9">
        <v>0</v>
      </c>
      <c r="H14" s="10"/>
      <c r="I14" s="9">
        <f t="shared" ref="I14:I17" si="0">(E14-SUM(F14:G14))-K14</f>
        <v>3</v>
      </c>
      <c r="J14" s="10"/>
      <c r="K14" s="9">
        <v>0</v>
      </c>
      <c r="L14" s="10">
        <f t="shared" ref="L14:L17" si="1">K14/E14</f>
        <v>0</v>
      </c>
      <c r="M14" s="23">
        <v>0.92500000000000004</v>
      </c>
      <c r="N14" s="15">
        <v>0.60599999999999998</v>
      </c>
    </row>
    <row r="15" spans="1:14" s="11" customFormat="1" x14ac:dyDescent="0.2">
      <c r="A15" s="8" t="s">
        <v>41</v>
      </c>
      <c r="B15" s="9" t="s">
        <v>47</v>
      </c>
      <c r="C15" s="9" t="s">
        <v>42</v>
      </c>
      <c r="D15" s="9" t="s">
        <v>31</v>
      </c>
      <c r="E15" s="9">
        <v>15</v>
      </c>
      <c r="F15" s="9">
        <v>15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0.64329999999999998</v>
      </c>
      <c r="N15" s="15"/>
    </row>
    <row r="16" spans="1:14" s="11" customFormat="1" ht="25.5" x14ac:dyDescent="0.2">
      <c r="A16" s="8" t="s">
        <v>43</v>
      </c>
      <c r="B16" s="9" t="s">
        <v>47</v>
      </c>
      <c r="C16" s="9" t="s">
        <v>44</v>
      </c>
      <c r="D16" s="9" t="s">
        <v>31</v>
      </c>
      <c r="E16" s="9">
        <v>30</v>
      </c>
      <c r="F16" s="9">
        <v>29</v>
      </c>
      <c r="G16" s="9">
        <v>0</v>
      </c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4"/>
      <c r="N16" s="15"/>
    </row>
    <row r="17" spans="1:15" s="11" customFormat="1" ht="25.5" x14ac:dyDescent="0.2">
      <c r="A17" s="8" t="s">
        <v>45</v>
      </c>
      <c r="B17" s="9" t="s">
        <v>47</v>
      </c>
      <c r="C17" s="9" t="s">
        <v>46</v>
      </c>
      <c r="D17" s="9" t="s">
        <v>31</v>
      </c>
      <c r="E17" s="9">
        <v>36</v>
      </c>
      <c r="F17" s="9">
        <v>36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>K17/E17</f>
        <v>0</v>
      </c>
      <c r="M17" s="24"/>
      <c r="N17" s="15"/>
    </row>
    <row r="18" spans="1:15" s="11" customFormat="1" ht="25.5" x14ac:dyDescent="0.2">
      <c r="A18" s="8" t="s">
        <v>45</v>
      </c>
      <c r="B18" s="9" t="s">
        <v>48</v>
      </c>
      <c r="C18" s="9" t="s">
        <v>46</v>
      </c>
      <c r="D18" s="9" t="s">
        <v>31</v>
      </c>
      <c r="E18" s="9">
        <v>36</v>
      </c>
      <c r="F18" s="9">
        <v>36</v>
      </c>
      <c r="G18" s="9">
        <v>0</v>
      </c>
      <c r="H18" s="10"/>
      <c r="I18" s="9">
        <f t="shared" ref="I18" si="2">(E18-SUM(F18:G18))-K18</f>
        <v>0</v>
      </c>
      <c r="J18" s="10"/>
      <c r="K18" s="9">
        <v>0</v>
      </c>
      <c r="L18" s="10">
        <f>K18/E18</f>
        <v>0</v>
      </c>
      <c r="M18" s="23"/>
      <c r="N18" s="15"/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146</v>
      </c>
      <c r="G28" s="17">
        <f>SUM(G14:G27)</f>
        <v>0</v>
      </c>
      <c r="H28" s="18"/>
      <c r="I28" s="17">
        <f t="shared" ref="I28" si="3">(E28-SUM(F28:G28))-K28</f>
        <v>4</v>
      </c>
      <c r="J28" s="18"/>
      <c r="K28" s="17">
        <f>SUM(K14:K27)</f>
        <v>0</v>
      </c>
      <c r="L28" s="18">
        <f t="shared" ref="L28" si="4">K28/E28</f>
        <v>0</v>
      </c>
      <c r="M28" s="17"/>
      <c r="N28" s="19"/>
    </row>
    <row r="30" spans="1:15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5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MCE.AARÓN SÁNCHEZ ISIDORO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L14" sqref="L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4" t="s">
        <v>36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SEP 23 - ENE 24</v>
      </c>
      <c r="M8" s="34"/>
      <c r="N8" s="34"/>
    </row>
    <row r="10" spans="1:14" x14ac:dyDescent="0.2">
      <c r="A10" s="4" t="s">
        <v>8</v>
      </c>
      <c r="B10" s="34" t="str">
        <f>'1'!B10</f>
        <v>MCE.AARÓN SÁNCHEZ ISIDORO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8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/>
      <c r="K14" s="9">
        <v>0</v>
      </c>
      <c r="L14" s="10"/>
      <c r="M14" s="23"/>
      <c r="N14" s="15"/>
    </row>
    <row r="15" spans="1:14" s="11" customFormat="1" x14ac:dyDescent="0.2">
      <c r="A15" s="21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/>
      <c r="K15" s="9">
        <v>0</v>
      </c>
      <c r="L15" s="10"/>
      <c r="M15" s="24"/>
      <c r="N15" s="22"/>
    </row>
    <row r="16" spans="1:14" s="11" customFormat="1" x14ac:dyDescent="0.2">
      <c r="A16" s="21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/>
      <c r="K16" s="9">
        <v>0</v>
      </c>
      <c r="L16" s="10"/>
      <c r="M16" s="24"/>
      <c r="N16" s="15"/>
    </row>
    <row r="17" spans="1:14" s="11" customFormat="1" x14ac:dyDescent="0.2">
      <c r="A17" s="21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/>
      <c r="K17" s="9">
        <v>0</v>
      </c>
      <c r="L17" s="10"/>
      <c r="M17" s="24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MCE.AARÓN SÁNCHEZ ISIDORO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M14" sqref="M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4" t="s">
        <v>34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SEP 23 - ENE 24</v>
      </c>
      <c r="M8" s="34"/>
      <c r="N8" s="34"/>
    </row>
    <row r="10" spans="1:14" x14ac:dyDescent="0.2">
      <c r="A10" s="4" t="s">
        <v>8</v>
      </c>
      <c r="B10" s="34" t="str">
        <f>'1'!B10</f>
        <v>MCE.AARÓN SÁNCHEZ ISIDORO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8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/>
      <c r="K14" s="9">
        <v>0</v>
      </c>
      <c r="L14" s="10"/>
      <c r="M14" s="24"/>
      <c r="N14" s="15"/>
    </row>
    <row r="15" spans="1:14" s="11" customFormat="1" x14ac:dyDescent="0.2">
      <c r="A15" s="8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/>
      <c r="K15" s="9">
        <v>0</v>
      </c>
      <c r="L15" s="10"/>
      <c r="M15" s="24"/>
      <c r="N15" s="15"/>
    </row>
    <row r="16" spans="1:14" s="11" customFormat="1" x14ac:dyDescent="0.2">
      <c r="A16" s="21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/>
      <c r="K16" s="9">
        <v>0</v>
      </c>
      <c r="L16" s="10"/>
      <c r="M16" s="24"/>
      <c r="N16" s="15"/>
    </row>
    <row r="17" spans="1:14" s="11" customFormat="1" x14ac:dyDescent="0.2">
      <c r="A17" s="21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/>
      <c r="K17" s="9">
        <v>0</v>
      </c>
      <c r="L17" s="10"/>
      <c r="M17" s="9"/>
      <c r="N17" s="15"/>
    </row>
    <row r="18" spans="1:14" s="11" customFormat="1" x14ac:dyDescent="0.2">
      <c r="A18" s="21"/>
      <c r="B18" s="9"/>
      <c r="C18" s="9"/>
      <c r="D18" s="9" t="s">
        <v>31</v>
      </c>
      <c r="E18" s="9"/>
      <c r="F18" s="9"/>
      <c r="G18" s="9"/>
      <c r="H18" s="10"/>
      <c r="I18" s="9"/>
      <c r="J18" s="10"/>
      <c r="K18" s="9">
        <v>0</v>
      </c>
      <c r="L18" s="10"/>
      <c r="M18" s="24"/>
      <c r="N18" s="15"/>
    </row>
    <row r="19" spans="1:14" s="11" customFormat="1" x14ac:dyDescent="0.2">
      <c r="A19" s="21"/>
      <c r="B19" s="9"/>
      <c r="C19" s="9"/>
      <c r="D19" s="9" t="s">
        <v>31</v>
      </c>
      <c r="E19" s="9"/>
      <c r="F19" s="9"/>
      <c r="G19" s="9"/>
      <c r="H19" s="10"/>
      <c r="I19" s="9"/>
      <c r="J19" s="10"/>
      <c r="K19" s="9">
        <v>0</v>
      </c>
      <c r="L19" s="10"/>
      <c r="M19" s="24"/>
      <c r="N19" s="15"/>
    </row>
    <row r="20" spans="1:14" s="11" customFormat="1" x14ac:dyDescent="0.2">
      <c r="A20" s="21"/>
      <c r="B20" s="9"/>
      <c r="C20" s="9"/>
      <c r="D20" s="9" t="s">
        <v>31</v>
      </c>
      <c r="E20" s="9"/>
      <c r="F20" s="9"/>
      <c r="G20" s="9"/>
      <c r="H20" s="10"/>
      <c r="I20" s="9"/>
      <c r="J20" s="10"/>
      <c r="K20" s="9">
        <v>0</v>
      </c>
      <c r="L20" s="10"/>
      <c r="M20" s="24"/>
      <c r="N20" s="15"/>
    </row>
    <row r="21" spans="1:14" s="11" customFormat="1" x14ac:dyDescent="0.2">
      <c r="A21" s="21"/>
      <c r="B21" s="9"/>
      <c r="C21" s="9"/>
      <c r="D21" s="9" t="s">
        <v>31</v>
      </c>
      <c r="E21" s="9"/>
      <c r="F21" s="9"/>
      <c r="G21" s="9"/>
      <c r="H21" s="10"/>
      <c r="I21" s="9"/>
      <c r="J21" s="10"/>
      <c r="K21" s="9">
        <v>0</v>
      </c>
      <c r="L21" s="10"/>
      <c r="M21" s="24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MCE.AARÓN SÁNCHEZ ISIDORO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95" zoomScaleNormal="9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SEP 23 - ENE 24</v>
      </c>
      <c r="M8" s="34"/>
      <c r="N8" s="34"/>
    </row>
    <row r="10" spans="1:14" x14ac:dyDescent="0.2">
      <c r="A10" s="4" t="s">
        <v>8</v>
      </c>
      <c r="B10" s="34" t="str">
        <f>'1'!B10</f>
        <v>MCE.AARÓN SÁNCHEZ ISIDORO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8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/>
      <c r="K14" s="9"/>
      <c r="L14" s="10"/>
      <c r="M14" s="25"/>
      <c r="N14" s="15"/>
    </row>
    <row r="15" spans="1:14" s="11" customFormat="1" x14ac:dyDescent="0.2">
      <c r="A15" s="21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/>
      <c r="B16" s="9"/>
      <c r="C16" s="9"/>
      <c r="D16" s="9" t="s">
        <v>31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MCE.AARÓN SÁNCHEZ ISIDORO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2024-04-21T17:05:37Z</dcterms:modified>
  <cp:category/>
  <cp:contentStatus/>
</cp:coreProperties>
</file>