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2\"/>
    </mc:Choice>
  </mc:AlternateContent>
  <xr:revisionPtr revIDLastSave="0" documentId="13_ncr:1_{2D2B03B9-3F15-43B4-8473-66D433E3DE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K58" i="5"/>
  <c r="K57" i="5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22" i="1" l="1"/>
  <c r="Q23" i="1"/>
  <c r="Q24" i="1"/>
  <c r="Q25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<sst xmlns="http://schemas.openxmlformats.org/spreadsheetml/2006/main" count="360" uniqueCount="255">
  <si>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</si>
  <si>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</si>
  <si>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</si>
  <si>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</si>
  <si>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</si>
  <si>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</si>
  <si>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</si>
  <si>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</si>
  <si>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</si>
  <si>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</si>
  <si>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</si>
  <si>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</si>
  <si>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</si>
  <si>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</si>
  <si>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</si>
  <si>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</si>
  <si>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</si>
  <si>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</si>
  <si>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</si>
  <si>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</si>
  <si>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</si>
  <si>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</si>
  <si>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</si>
  <si>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</si>
  <si>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</si>
  <si>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211U0214</t>
  </si>
  <si>
    <t>211U0215</t>
  </si>
  <si>
    <t>211U0217</t>
  </si>
  <si>
    <t>211U0223</t>
  </si>
  <si>
    <t>211U0225</t>
  </si>
  <si>
    <t>211U0226</t>
  </si>
  <si>
    <t>211U0234</t>
  </si>
  <si>
    <t>211U0242</t>
  </si>
  <si>
    <t>211U0243</t>
  </si>
  <si>
    <t>211U0249</t>
  </si>
  <si>
    <t>GONZALEZ ROBLES ADONAY VICENTE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</si>
  <si>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</si>
  <si>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</si>
  <si>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</si>
  <si>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</si>
  <si>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</si>
  <si>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</si>
  <si>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</si>
  <si>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</si>
  <si>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</si>
  <si>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VELASCO CATEMAXCA JESUS</t>
  </si>
  <si>
    <t>ADMINISTRACION DE LA CALIDAD</t>
  </si>
  <si>
    <t>605 A</t>
  </si>
  <si>
    <t>231U0015</t>
  </si>
  <si>
    <t>231U0017</t>
  </si>
  <si>
    <t>231U0028</t>
  </si>
  <si>
    <t>231U0664</t>
  </si>
  <si>
    <t>231U0036</t>
  </si>
  <si>
    <t>231U0037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</si>
  <si>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</si>
  <si>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</si>
  <si>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</si>
  <si>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</si>
  <si>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</si>
  <si>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</si>
  <si>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</si>
  <si>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</si>
  <si>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</si>
  <si>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</si>
  <si>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PROPIEDAD DE LOS MATERIALES</t>
  </si>
  <si>
    <t>201 C</t>
  </si>
  <si>
    <t>FEBRERO - JUNIO 2024</t>
  </si>
  <si>
    <t>BELLI ARRES LUIS MAURI</t>
  </si>
  <si>
    <t>221U0062</t>
  </si>
  <si>
    <t>BLANCO ZARATE ALAN ALVALDO</t>
  </si>
  <si>
    <t>BONOLA ALFONSO  CRISTIAN DE JESUS</t>
  </si>
  <si>
    <t>COUBERTJARAMILLO EMILY AYLIN</t>
  </si>
  <si>
    <t>TON LOPEZ MARIA FERNANDA</t>
  </si>
  <si>
    <t>VICENTE BONFIL CITLALI DEL CARMEN</t>
  </si>
  <si>
    <t>INVESTIGACION DE OPERACIONES</t>
  </si>
  <si>
    <t>410 A</t>
  </si>
  <si>
    <t>221U0495</t>
  </si>
  <si>
    <t>CAIXBA HERRERA MARIA GRISEL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</si>
  <si>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</si>
  <si>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</si>
  <si>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</si>
  <si>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</si>
  <si>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</si>
  <si>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</si>
  <si>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</si>
  <si>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</si>
  <si>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</si>
  <si>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</si>
  <si>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</si>
  <si>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</si>
  <si>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221U0507</t>
  </si>
  <si>
    <t>MONTAN MARTINEZ ANNETTE</t>
  </si>
  <si>
    <t>221U0508</t>
  </si>
  <si>
    <t>PAXTIAN CAMPECHANO RAFAEL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</si>
  <si>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</si>
  <si>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</si>
  <si>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</si>
  <si>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</si>
  <si>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</si>
  <si>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</si>
  <si>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</si>
  <si>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</si>
  <si>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</si>
  <si>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</si>
  <si>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</si>
  <si>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</si>
  <si>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</si>
  <si>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</si>
  <si>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</si>
  <si>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</si>
  <si>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</si>
  <si>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</si>
  <si>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</si>
  <si>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</si>
  <si>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</si>
  <si>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</si>
  <si>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</si>
  <si>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</si>
  <si>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METODOS CUANTITATIVOS PARA LA ADMON</t>
  </si>
  <si>
    <t>405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</si>
  <si>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</si>
  <si>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</si>
  <si>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</si>
  <si>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</si>
  <si>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</si>
  <si>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</si>
  <si>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</si>
  <si>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</si>
  <si>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</si>
  <si>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</si>
  <si>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</si>
  <si>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</si>
  <si>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</si>
  <si>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</si>
  <si>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</si>
  <si>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</si>
  <si>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</si>
  <si>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</si>
  <si>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</si>
  <si>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</si>
  <si>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</si>
  <si>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</si>
  <si>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</si>
  <si>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</si>
  <si>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</si>
  <si>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</si>
  <si>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</si>
  <si>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</si>
  <si>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</si>
  <si>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</si>
  <si>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</si>
  <si>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JOSELYN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</si>
  <si>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</si>
  <si>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</si>
  <si>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</si>
  <si>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</si>
  <si>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</si>
  <si>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</si>
  <si>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</si>
  <si>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</si>
  <si>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</si>
  <si>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</si>
  <si>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</si>
  <si>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</si>
  <si>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</si>
  <si>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</si>
  <si>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</si>
  <si>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</si>
  <si>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</si>
  <si>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</si>
  <si>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</si>
  <si>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</si>
  <si>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</si>
  <si>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</si>
  <si>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</si>
  <si>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</si>
  <si>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</si>
  <si>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</si>
  <si>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</si>
  <si>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GPE</t>
  </si>
  <si>
    <t>221U0341</t>
  </si>
  <si>
    <t>VERDEJO LUNA AGUSTIN</t>
  </si>
  <si>
    <t>605 B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</si>
  <si>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</si>
  <si>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</si>
  <si>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</si>
  <si>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</si>
  <si>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</si>
  <si>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</si>
  <si>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</si>
  <si>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</si>
  <si>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</si>
  <si>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</si>
  <si>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</si>
  <si>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</si>
  <si>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</si>
  <si>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</si>
  <si>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</si>
  <si>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</si>
  <si>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</si>
  <si>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</t>
  </si>
  <si>
    <t>211U0271</t>
  </si>
  <si>
    <t>REYES TORRES JALIL</t>
  </si>
  <si>
    <t>211U0274</t>
  </si>
  <si>
    <t>SALAS BAXIN DANAHI</t>
  </si>
  <si>
    <t>211U0276</t>
  </si>
  <si>
    <t>SINANCA RUIZ MARITZA JAQUELINE</t>
  </si>
  <si>
    <t>211U0277</t>
  </si>
  <si>
    <t>TEGOMA DAYRA</t>
  </si>
  <si>
    <t>211U0280</t>
  </si>
  <si>
    <t>TORNADO HERNANDEZ KAREN</t>
  </si>
  <si>
    <t>221U0212</t>
  </si>
  <si>
    <t>BAXIN POLITO FATIMA ALEJANDRA</t>
  </si>
  <si>
    <t>BUSTAMANTE FISCAL ANAHI</t>
  </si>
  <si>
    <t>CABAÑAS VILLASANA JUAN MANUEL</t>
  </si>
  <si>
    <t>CAGAL XOLO GABRIELA</t>
  </si>
  <si>
    <t>211U0617</t>
  </si>
  <si>
    <t>CASTRO XALA AIXA MICHELLE</t>
  </si>
  <si>
    <t>CHIBAMBA IGNOT ESTRELLA</t>
  </si>
  <si>
    <t>CHIPOL XALA JOSUE</t>
  </si>
  <si>
    <t>CHONTAL GARCIA DIANA YAZARET</t>
  </si>
  <si>
    <t>FISCAL CATEMAXCA ISAEL</t>
  </si>
  <si>
    <t>211U0615</t>
  </si>
  <si>
    <t>IXBA CHONTAL PERLA DEL C</t>
  </si>
  <si>
    <t>IZQUIERDO CARRION RICARDO</t>
  </si>
  <si>
    <t>LAZARO MARTINEZ HERIBERTO CARLOS</t>
  </si>
  <si>
    <t>MARTINEZ MARTINEZ VIXTOR HUGO</t>
  </si>
  <si>
    <t>211U0252</t>
  </si>
  <si>
    <t>MORALES HERNANDEZ ZAZIL-HA ZILVANI</t>
  </si>
  <si>
    <t>211U0254</t>
  </si>
  <si>
    <t>OLEA CATEMAXCA KENIA SARAHI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</si>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</sst>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9" zoomScale="112" zoomScaleNormal="112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64</v>
      </c>
      <c r="E4" s="36"/>
      <c r="F4" s="36"/>
      <c r="G4" s="36"/>
      <c r="I4" t="s">
        <v>1</v>
      </c>
      <c r="J4" s="24" t="s">
        <v>65</v>
      </c>
      <c r="K4" s="24"/>
      <c r="M4" t="s">
        <v>2</v>
      </c>
      <c r="N4" s="37">
        <v>45387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48</v>
      </c>
      <c r="D9" s="17" t="s">
        <v>67</v>
      </c>
      <c r="E9" s="17"/>
      <c r="F9" s="17"/>
      <c r="G9" s="17"/>
      <c r="H9" s="17"/>
      <c r="I9" s="17"/>
      <c r="J9" s="4">
        <v>78</v>
      </c>
      <c r="K9" s="4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22.285714285714285</v>
      </c>
    </row>
    <row r="10" spans="2:18" x14ac:dyDescent="0.25">
      <c r="B10" s="6">
        <f>B9+1</f>
        <v>2</v>
      </c>
      <c r="C10" s="4" t="s">
        <v>68</v>
      </c>
      <c r="D10" s="17" t="s">
        <v>69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0</v>
      </c>
    </row>
    <row r="11" spans="2:18" x14ac:dyDescent="0.25">
      <c r="B11" s="6">
        <v>3</v>
      </c>
      <c r="C11" s="4" t="s">
        <v>49</v>
      </c>
      <c r="D11" s="17" t="s">
        <v>70</v>
      </c>
      <c r="E11" s="17"/>
      <c r="F11" s="17"/>
      <c r="G11" s="17"/>
      <c r="H11" s="17"/>
      <c r="I11" s="17"/>
      <c r="J11" s="4">
        <v>80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18" x14ac:dyDescent="0.25">
      <c r="B12" s="6">
        <v>4</v>
      </c>
      <c r="C12" s="4" t="s">
        <v>50</v>
      </c>
      <c r="D12" s="17" t="s">
        <v>71</v>
      </c>
      <c r="E12" s="17"/>
      <c r="F12" s="17"/>
      <c r="G12" s="17"/>
      <c r="H12" s="17"/>
      <c r="I12" s="17"/>
      <c r="J12" s="4">
        <v>90</v>
      </c>
      <c r="K12" s="4">
        <v>84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24.857142857142858</v>
      </c>
    </row>
    <row r="13" spans="2:18" x14ac:dyDescent="0.25">
      <c r="B13" s="6">
        <v>5</v>
      </c>
      <c r="C13" s="4" t="s">
        <v>51</v>
      </c>
      <c r="D13" s="17" t="s">
        <v>35</v>
      </c>
      <c r="E13" s="17"/>
      <c r="F13" s="17"/>
      <c r="G13" s="17"/>
      <c r="H13" s="17"/>
      <c r="I13" s="17"/>
      <c r="J13" s="4">
        <v>90</v>
      </c>
      <c r="K13" s="4">
        <v>78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</v>
      </c>
    </row>
    <row r="14" spans="2:18" x14ac:dyDescent="0.25">
      <c r="B14" s="6">
        <v>6</v>
      </c>
      <c r="C14" s="4" t="s">
        <v>53</v>
      </c>
      <c r="D14" s="17" t="s">
        <v>36</v>
      </c>
      <c r="E14" s="17"/>
      <c r="F14" s="17"/>
      <c r="G14" s="17"/>
      <c r="H14" s="17"/>
      <c r="I14" s="17"/>
      <c r="J14" s="4">
        <v>81</v>
      </c>
      <c r="K14" s="4">
        <v>72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21.857142857142858</v>
      </c>
    </row>
    <row r="15" spans="2:18" x14ac:dyDescent="0.25">
      <c r="B15" s="6">
        <v>7</v>
      </c>
      <c r="C15" s="4" t="s">
        <v>52</v>
      </c>
      <c r="D15" s="17" t="s">
        <v>37</v>
      </c>
      <c r="E15" s="17"/>
      <c r="F15" s="17"/>
      <c r="G15" s="17"/>
      <c r="H15" s="17"/>
      <c r="I15" s="17"/>
      <c r="J15" s="4">
        <v>70</v>
      </c>
      <c r="K15" s="4">
        <v>78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21.142857142857142</v>
      </c>
    </row>
    <row r="16" spans="2:18" x14ac:dyDescent="0.25">
      <c r="B16" s="6">
        <v>8</v>
      </c>
      <c r="C16" s="4" t="s">
        <v>54</v>
      </c>
      <c r="D16" s="17" t="s">
        <v>38</v>
      </c>
      <c r="E16" s="17"/>
      <c r="F16" s="17"/>
      <c r="G16" s="17"/>
      <c r="H16" s="17"/>
      <c r="I16" s="17"/>
      <c r="J16" s="4">
        <v>85</v>
      </c>
      <c r="K16" s="4">
        <v>84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24.142857142857142</v>
      </c>
    </row>
    <row r="17" spans="2:17" x14ac:dyDescent="0.25">
      <c r="B17" s="6">
        <v>9</v>
      </c>
      <c r="C17" s="4" t="s">
        <v>55</v>
      </c>
      <c r="D17" s="17" t="s">
        <v>39</v>
      </c>
      <c r="E17" s="17"/>
      <c r="F17" s="17"/>
      <c r="G17" s="17"/>
      <c r="H17" s="17"/>
      <c r="I17" s="17"/>
      <c r="J17" s="4">
        <v>80</v>
      </c>
      <c r="K17" s="4">
        <v>81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</v>
      </c>
    </row>
    <row r="18" spans="2:17" x14ac:dyDescent="0.25">
      <c r="B18" s="6">
        <v>10</v>
      </c>
      <c r="C18" s="4" t="s">
        <v>56</v>
      </c>
      <c r="D18" s="17" t="s">
        <v>40</v>
      </c>
      <c r="E18" s="17"/>
      <c r="F18" s="17"/>
      <c r="G18" s="17"/>
      <c r="H18" s="17"/>
      <c r="I18" s="17"/>
      <c r="J18" s="4">
        <v>93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</v>
      </c>
    </row>
    <row r="19" spans="2:17" x14ac:dyDescent="0.25">
      <c r="B19" s="6">
        <v>11</v>
      </c>
      <c r="C19" s="4" t="s">
        <v>57</v>
      </c>
      <c r="D19" s="17" t="s">
        <v>41</v>
      </c>
      <c r="E19" s="17"/>
      <c r="F19" s="17"/>
      <c r="G19" s="17"/>
      <c r="H19" s="17"/>
      <c r="I19" s="17"/>
      <c r="J19" s="4">
        <v>85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24.714285714285715</v>
      </c>
    </row>
    <row r="20" spans="2:17" x14ac:dyDescent="0.25">
      <c r="B20" s="6">
        <v>12</v>
      </c>
      <c r="C20" s="4" t="s">
        <v>58</v>
      </c>
      <c r="D20" s="17" t="s">
        <v>42</v>
      </c>
      <c r="E20" s="17"/>
      <c r="F20" s="17"/>
      <c r="G20" s="17"/>
      <c r="H20" s="17"/>
      <c r="I20" s="17"/>
      <c r="J20" s="4">
        <v>90</v>
      </c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24.857142857142858</v>
      </c>
    </row>
    <row r="21" spans="2:17" x14ac:dyDescent="0.25">
      <c r="B21" s="6">
        <v>13</v>
      </c>
      <c r="C21" s="4" t="s">
        <v>59</v>
      </c>
      <c r="D21" s="17" t="s">
        <v>43</v>
      </c>
      <c r="E21" s="17"/>
      <c r="F21" s="17"/>
      <c r="G21" s="17"/>
      <c r="H21" s="17"/>
      <c r="I21" s="17"/>
      <c r="J21" s="4">
        <v>85</v>
      </c>
      <c r="K21" s="4">
        <v>89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24.857142857142858</v>
      </c>
    </row>
    <row r="22" spans="2:17" x14ac:dyDescent="0.25">
      <c r="B22" s="6">
        <v>14</v>
      </c>
      <c r="C22" s="4" t="s">
        <v>60</v>
      </c>
      <c r="D22" s="17" t="s">
        <v>44</v>
      </c>
      <c r="E22" s="17"/>
      <c r="F22" s="17"/>
      <c r="G22" s="17"/>
      <c r="H22" s="17"/>
      <c r="I22" s="17"/>
      <c r="J22" s="4">
        <v>76</v>
      </c>
      <c r="K22" s="4">
        <v>72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21.142857142857142</v>
      </c>
    </row>
    <row r="23" spans="2:17" x14ac:dyDescent="0.25">
      <c r="B23" s="6">
        <v>15</v>
      </c>
      <c r="C23" s="4" t="s">
        <v>61</v>
      </c>
      <c r="D23" s="17" t="s">
        <v>72</v>
      </c>
      <c r="E23" s="17"/>
      <c r="F23" s="17"/>
      <c r="G23" s="17"/>
      <c r="H23" s="17"/>
      <c r="I23" s="17"/>
      <c r="J23" s="4">
        <v>100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25">
      <c r="B24" s="6">
        <v>16</v>
      </c>
      <c r="C24" s="4" t="s">
        <v>62</v>
      </c>
      <c r="D24" s="17" t="s">
        <v>45</v>
      </c>
      <c r="E24" s="17"/>
      <c r="F24" s="17"/>
      <c r="G24" s="17"/>
      <c r="H24" s="17"/>
      <c r="I24" s="17"/>
      <c r="J24" s="4">
        <v>100</v>
      </c>
      <c r="K24" s="4">
        <v>88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26.857142857142858</v>
      </c>
    </row>
    <row r="25" spans="2:17" x14ac:dyDescent="0.25">
      <c r="B25" s="6">
        <v>17</v>
      </c>
      <c r="C25" s="4" t="s">
        <v>63</v>
      </c>
      <c r="D25" s="17" t="s">
        <v>73</v>
      </c>
      <c r="E25" s="17"/>
      <c r="F25" s="17"/>
      <c r="G25" s="17"/>
      <c r="H25" s="17"/>
      <c r="I25" s="17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11.571428571428571</v>
      </c>
    </row>
    <row r="26" spans="2:17" x14ac:dyDescent="0.25">
      <c r="B26" s="6">
        <v>18</v>
      </c>
      <c r="C26" s="4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v>19</v>
      </c>
      <c r="C27" s="4"/>
      <c r="D27" s="18"/>
      <c r="E27" s="19"/>
      <c r="F27" s="19"/>
      <c r="G27" s="19"/>
      <c r="H27" s="19"/>
      <c r="I27" s="20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v>20</v>
      </c>
      <c r="C28" s="4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v>21</v>
      </c>
      <c r="C29" s="4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v>22</v>
      </c>
      <c r="C30" s="4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23</v>
      </c>
      <c r="C31" s="4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v>24</v>
      </c>
      <c r="C32" s="4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25</v>
      </c>
      <c r="C33" s="4"/>
      <c r="D33" s="18"/>
      <c r="E33" s="19"/>
      <c r="F33" s="19"/>
      <c r="G33" s="19"/>
      <c r="H33" s="19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4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4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4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18"/>
      <c r="E39" s="19"/>
      <c r="F39" s="19"/>
      <c r="G39" s="19"/>
      <c r="H39" s="19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18"/>
      <c r="E40" s="19"/>
      <c r="F40" s="19"/>
      <c r="G40" s="19"/>
      <c r="H40" s="19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18"/>
      <c r="E41" s="19"/>
      <c r="F41" s="19"/>
      <c r="G41" s="19"/>
      <c r="H41" s="19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18"/>
      <c r="E42" s="19"/>
      <c r="F42" s="19"/>
      <c r="G42" s="19"/>
      <c r="H42" s="19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18"/>
      <c r="E43" s="19"/>
      <c r="F43" s="19"/>
      <c r="G43" s="19"/>
      <c r="H43" s="19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 t="shared" ref="J54:P54" si="1">COUNTIF(J9:J53,"&gt;=70")</f>
        <v>16</v>
      </c>
      <c r="K54" s="11">
        <f t="shared" si="1"/>
        <v>15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 t="shared" ref="J55:Q55" si="2">COUNTIF(J9:J53,"&lt;70")</f>
        <v>1</v>
      </c>
      <c r="K55" s="12">
        <f t="shared" si="2"/>
        <v>2</v>
      </c>
      <c r="L55" s="12">
        <f t="shared" si="2"/>
        <v>17</v>
      </c>
      <c r="M55" s="12">
        <f t="shared" si="2"/>
        <v>17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17</v>
      </c>
    </row>
    <row r="56" spans="2:17" x14ac:dyDescent="0.25">
      <c r="C56" s="26"/>
      <c r="D56" s="26"/>
      <c r="E56" s="26"/>
      <c r="H56" s="34" t="s">
        <v>21</v>
      </c>
      <c r="I56" s="34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17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0.94117647058823528</v>
      </c>
      <c r="K57" s="14">
        <f t="shared" ref="K57:Q57" si="4">K54/K56</f>
        <v>0.88235294117647056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5.8823529411764705E-2</v>
      </c>
      <c r="K58" s="13">
        <f t="shared" ref="K58:Q58" si="5">K55/K56</f>
        <v>0.11764705882352941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2" zoomScale="98" zoomScaleNormal="98" workbookViewId="0">
      <selection activeCell="T12" sqref="T12: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74</v>
      </c>
      <c r="E4" s="36"/>
      <c r="F4" s="36"/>
      <c r="G4" s="36"/>
      <c r="I4" t="s">
        <v>1</v>
      </c>
      <c r="J4" s="42" t="s">
        <v>75</v>
      </c>
      <c r="K4" s="42"/>
      <c r="M4" t="s">
        <v>2</v>
      </c>
      <c r="N4" s="37">
        <v>45397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76</v>
      </c>
      <c r="D9" s="17" t="s">
        <v>77</v>
      </c>
      <c r="E9" s="17"/>
      <c r="F9" s="17"/>
      <c r="G9" s="17"/>
      <c r="H9" s="17"/>
      <c r="I9" s="17"/>
      <c r="J9" s="4">
        <v>76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22.285714285714285</v>
      </c>
    </row>
    <row r="10" spans="2:18" x14ac:dyDescent="0.25">
      <c r="B10" s="6">
        <f>B9+1</f>
        <v>2</v>
      </c>
      <c r="C10" s="4" t="s">
        <v>78</v>
      </c>
      <c r="D10" s="17" t="s">
        <v>79</v>
      </c>
      <c r="E10" s="17"/>
      <c r="F10" s="17"/>
      <c r="G10" s="17"/>
      <c r="H10" s="17"/>
      <c r="I10" s="17"/>
      <c r="J10" s="4">
        <v>71</v>
      </c>
      <c r="K10" s="4">
        <v>73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SUM(J10:P10)/7</f>
        <v>20.571428571428573</v>
      </c>
    </row>
    <row r="11" spans="2:18" x14ac:dyDescent="0.25">
      <c r="B11" s="6">
        <f t="shared" ref="B11:B53" si="1">B10+1</f>
        <v>3</v>
      </c>
      <c r="C11" s="4" t="s">
        <v>80</v>
      </c>
      <c r="D11" s="17" t="s">
        <v>81</v>
      </c>
      <c r="E11" s="17"/>
      <c r="F11" s="17"/>
      <c r="G11" s="17"/>
      <c r="H11" s="17"/>
      <c r="I11" s="17"/>
      <c r="J11" s="4">
        <v>81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25.857142857142858</v>
      </c>
    </row>
    <row r="12" spans="2:18" x14ac:dyDescent="0.25">
      <c r="B12" s="6">
        <f t="shared" si="1"/>
        <v>4</v>
      </c>
      <c r="C12" s="4" t="s">
        <v>82</v>
      </c>
      <c r="D12" s="17" t="s">
        <v>83</v>
      </c>
      <c r="E12" s="17"/>
      <c r="F12" s="17"/>
      <c r="G12" s="17"/>
      <c r="H12" s="17"/>
      <c r="I12" s="17"/>
      <c r="J12" s="4">
        <v>81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4" t="s">
        <v>84</v>
      </c>
      <c r="D13" s="17" t="s">
        <v>85</v>
      </c>
      <c r="E13" s="17"/>
      <c r="F13" s="17"/>
      <c r="G13" s="17"/>
      <c r="H13" s="17"/>
      <c r="I13" s="17"/>
      <c r="J13" s="4">
        <v>72</v>
      </c>
      <c r="K13" s="4">
        <v>84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22.285714285714285</v>
      </c>
    </row>
    <row r="14" spans="2:18" x14ac:dyDescent="0.25">
      <c r="B14" s="6">
        <f t="shared" si="1"/>
        <v>6</v>
      </c>
      <c r="C14" s="4" t="s">
        <v>86</v>
      </c>
      <c r="D14" s="17" t="s">
        <v>87</v>
      </c>
      <c r="E14" s="17"/>
      <c r="F14" s="17"/>
      <c r="G14" s="17"/>
      <c r="H14" s="17"/>
      <c r="I14" s="17"/>
      <c r="J14" s="4">
        <v>84</v>
      </c>
      <c r="K14" s="4">
        <v>74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22.571428571428573</v>
      </c>
    </row>
    <row r="15" spans="2:18" x14ac:dyDescent="0.25">
      <c r="B15" s="6">
        <f t="shared" si="1"/>
        <v>7</v>
      </c>
      <c r="C15" s="4" t="s">
        <v>88</v>
      </c>
      <c r="D15" s="17" t="s">
        <v>89</v>
      </c>
      <c r="E15" s="17"/>
      <c r="F15" s="17"/>
      <c r="G15" s="17"/>
      <c r="H15" s="17"/>
      <c r="I15" s="17"/>
      <c r="J15" s="4">
        <v>81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</v>
      </c>
    </row>
    <row r="16" spans="2:18" x14ac:dyDescent="0.25">
      <c r="B16" s="6">
        <f t="shared" si="1"/>
        <v>8</v>
      </c>
      <c r="C16" s="4" t="s">
        <v>90</v>
      </c>
      <c r="D16" s="17" t="s">
        <v>91</v>
      </c>
      <c r="E16" s="17"/>
      <c r="F16" s="17"/>
      <c r="G16" s="17"/>
      <c r="H16" s="17"/>
      <c r="I16" s="17"/>
      <c r="J16" s="4">
        <v>74</v>
      </c>
      <c r="K16" s="4">
        <v>94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</v>
      </c>
    </row>
    <row r="17" spans="2:17" x14ac:dyDescent="0.25">
      <c r="B17" s="6">
        <f t="shared" si="1"/>
        <v>9</v>
      </c>
      <c r="C17" s="4" t="s">
        <v>92</v>
      </c>
      <c r="D17" s="17" t="s">
        <v>93</v>
      </c>
      <c r="E17" s="17"/>
      <c r="F17" s="17"/>
      <c r="G17" s="17"/>
      <c r="H17" s="17"/>
      <c r="I17" s="17"/>
      <c r="J17" s="4">
        <v>72</v>
      </c>
      <c r="K17" s="4">
        <v>89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</v>
      </c>
    </row>
    <row r="18" spans="2:17" x14ac:dyDescent="0.25">
      <c r="B18" s="6">
        <f t="shared" si="1"/>
        <v>10</v>
      </c>
      <c r="C18" s="4" t="s">
        <v>94</v>
      </c>
      <c r="D18" s="17" t="s">
        <v>95</v>
      </c>
      <c r="E18" s="17"/>
      <c r="F18" s="17"/>
      <c r="G18" s="17"/>
      <c r="H18" s="17"/>
      <c r="I18" s="17"/>
      <c r="J18" s="4">
        <v>82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23.142857142857142</v>
      </c>
    </row>
    <row r="19" spans="2:17" x14ac:dyDescent="0.25">
      <c r="B19" s="6">
        <f t="shared" si="1"/>
        <v>11</v>
      </c>
      <c r="C19" s="4" t="s">
        <v>96</v>
      </c>
      <c r="D19" s="17" t="s">
        <v>97</v>
      </c>
      <c r="E19" s="17"/>
      <c r="F19" s="17"/>
      <c r="G19" s="17"/>
      <c r="H19" s="17"/>
      <c r="I19" s="17"/>
      <c r="J19" s="4">
        <v>72</v>
      </c>
      <c r="K19" s="4">
        <v>77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21.285714285714285</v>
      </c>
    </row>
    <row r="20" spans="2:17" x14ac:dyDescent="0.25">
      <c r="B20" s="6">
        <f t="shared" si="1"/>
        <v>12</v>
      </c>
      <c r="C20" s="4" t="s">
        <v>98</v>
      </c>
      <c r="D20" s="17" t="s">
        <v>99</v>
      </c>
      <c r="E20" s="17"/>
      <c r="F20" s="17"/>
      <c r="G20" s="17"/>
      <c r="H20" s="17"/>
      <c r="I20" s="17"/>
      <c r="J20" s="4">
        <v>74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</v>
      </c>
    </row>
    <row r="21" spans="2:17" x14ac:dyDescent="0.25">
      <c r="B21" s="6">
        <f t="shared" si="1"/>
        <v>13</v>
      </c>
      <c r="C21" s="4" t="s">
        <v>100</v>
      </c>
      <c r="D21" s="17" t="s">
        <v>101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102</v>
      </c>
      <c r="D22" s="17" t="s">
        <v>103</v>
      </c>
      <c r="E22" s="17"/>
      <c r="F22" s="17"/>
      <c r="G22" s="17"/>
      <c r="H22" s="17"/>
      <c r="I22" s="17"/>
      <c r="J22" s="4">
        <v>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0.7142857142857143</v>
      </c>
    </row>
    <row r="23" spans="2:17" x14ac:dyDescent="0.25">
      <c r="B23" s="6">
        <f t="shared" si="1"/>
        <v>15</v>
      </c>
      <c r="C23" s="4" t="s">
        <v>104</v>
      </c>
      <c r="D23" s="17" t="s">
        <v>105</v>
      </c>
      <c r="E23" s="17"/>
      <c r="F23" s="17"/>
      <c r="G23" s="17"/>
      <c r="H23" s="17"/>
      <c r="I23" s="17"/>
      <c r="J23" s="4">
        <v>77</v>
      </c>
      <c r="K23" s="4">
        <v>84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</v>
      </c>
    </row>
    <row r="24" spans="2:17" x14ac:dyDescent="0.25">
      <c r="B24" s="6">
        <f t="shared" si="1"/>
        <v>16</v>
      </c>
      <c r="C24" s="4" t="s">
        <v>106</v>
      </c>
      <c r="D24" s="17" t="s">
        <v>107</v>
      </c>
      <c r="E24" s="17"/>
      <c r="F24" s="17"/>
      <c r="G24" s="17"/>
      <c r="H24" s="17"/>
      <c r="I24" s="17"/>
      <c r="J24" s="4">
        <v>75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25">
      <c r="B25" s="6">
        <f t="shared" si="1"/>
        <v>17</v>
      </c>
      <c r="C25" s="4" t="s">
        <v>108</v>
      </c>
      <c r="D25" s="17" t="s">
        <v>109</v>
      </c>
      <c r="E25" s="17"/>
      <c r="F25" s="17"/>
      <c r="G25" s="17"/>
      <c r="H25" s="17"/>
      <c r="I25" s="17"/>
      <c r="J25" s="4">
        <v>71</v>
      </c>
      <c r="K25" s="4">
        <v>74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20.714285714285715</v>
      </c>
    </row>
    <row r="26" spans="2:17" x14ac:dyDescent="0.25">
      <c r="B26" s="6">
        <f t="shared" si="1"/>
        <v>18</v>
      </c>
      <c r="C26" s="4" t="s">
        <v>110</v>
      </c>
      <c r="D26" s="17" t="s">
        <v>111</v>
      </c>
      <c r="E26" s="17"/>
      <c r="F26" s="17"/>
      <c r="G26" s="17"/>
      <c r="H26" s="17"/>
      <c r="I26" s="17"/>
      <c r="J26" s="4">
        <v>70</v>
      </c>
      <c r="K26" s="4">
        <v>72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20.285714285714285</v>
      </c>
    </row>
    <row r="27" spans="2:17" x14ac:dyDescent="0.25">
      <c r="B27" s="6">
        <f t="shared" si="1"/>
        <v>19</v>
      </c>
      <c r="C27" s="4" t="s">
        <v>112</v>
      </c>
      <c r="D27" s="17" t="s">
        <v>113</v>
      </c>
      <c r="E27" s="17"/>
      <c r="F27" s="17"/>
      <c r="G27" s="17"/>
      <c r="H27" s="17"/>
      <c r="I27" s="17"/>
      <c r="J27" s="4">
        <v>76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20.857142857142858</v>
      </c>
    </row>
    <row r="28" spans="2:17" x14ac:dyDescent="0.25">
      <c r="B28" s="6">
        <f t="shared" si="1"/>
        <v>20</v>
      </c>
      <c r="C28" s="4" t="s">
        <v>114</v>
      </c>
      <c r="D28" s="17" t="s">
        <v>115</v>
      </c>
      <c r="E28" s="17"/>
      <c r="F28" s="17"/>
      <c r="G28" s="17"/>
      <c r="H28" s="17"/>
      <c r="I28" s="17"/>
      <c r="J28" s="4">
        <v>80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25">
      <c r="B29" s="6">
        <f t="shared" si="1"/>
        <v>21</v>
      </c>
      <c r="C29" s="4" t="s">
        <v>116</v>
      </c>
      <c r="D29" s="17" t="s">
        <v>117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18</v>
      </c>
      <c r="K54" s="11">
        <f t="shared" ref="K54:P54" si="2">COUNTIF(K9:K53,"&gt;=70")</f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0.8571428571428571</v>
      </c>
      <c r="K57" s="14">
        <f t="shared" ref="K57:Q57" si="6">K54/K56</f>
        <v>0.8571428571428571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0.14285714285714285</v>
      </c>
      <c r="K58" s="13">
        <f t="shared" ref="K58:Q58" si="7">K55/K56</f>
        <v>0.14285714285714285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5" zoomScale="118" zoomScaleNormal="118" workbookViewId="0">
      <selection activeCell="T26" sqref="T26:T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118</v>
      </c>
      <c r="E4" s="36"/>
      <c r="F4" s="36"/>
      <c r="G4" s="36"/>
      <c r="I4" t="s">
        <v>1</v>
      </c>
      <c r="J4" s="24" t="s">
        <v>119</v>
      </c>
      <c r="K4" s="24"/>
      <c r="M4" t="s">
        <v>2</v>
      </c>
      <c r="N4" s="37">
        <v>45397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120</v>
      </c>
      <c r="D9" s="38" t="s">
        <v>121</v>
      </c>
      <c r="E9" s="39"/>
      <c r="F9" s="39"/>
      <c r="G9" s="39"/>
      <c r="H9" s="39"/>
      <c r="I9" s="40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s="4" t="s">
        <v>122</v>
      </c>
      <c r="D10" s="38" t="s">
        <v>123</v>
      </c>
      <c r="E10" s="39"/>
      <c r="F10" s="39"/>
      <c r="G10" s="39"/>
      <c r="H10" s="39"/>
      <c r="I10" s="40"/>
      <c r="J10" s="4">
        <v>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11.428571428571429</v>
      </c>
    </row>
    <row r="11" spans="2:18" x14ac:dyDescent="0.25">
      <c r="B11" s="6">
        <f t="shared" ref="B11:B53" si="1">B10+1</f>
        <v>3</v>
      </c>
      <c r="C11" s="4" t="s">
        <v>124</v>
      </c>
      <c r="D11" s="38" t="s">
        <v>125</v>
      </c>
      <c r="E11" s="39"/>
      <c r="F11" s="39"/>
      <c r="G11" s="39"/>
      <c r="H11" s="39"/>
      <c r="I11" s="40"/>
      <c r="J11" s="4">
        <v>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25">
      <c r="B12" s="6">
        <f t="shared" si="1"/>
        <v>4</v>
      </c>
      <c r="C12" s="4" t="s">
        <v>126</v>
      </c>
      <c r="D12" s="38" t="s">
        <v>127</v>
      </c>
      <c r="E12" s="39"/>
      <c r="F12" s="39"/>
      <c r="G12" s="39"/>
      <c r="H12" s="39"/>
      <c r="I12" s="40"/>
      <c r="J12" s="4">
        <v>0</v>
      </c>
      <c r="K12" s="4">
        <v>77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</v>
      </c>
    </row>
    <row r="13" spans="2:18" x14ac:dyDescent="0.25">
      <c r="B13" s="6">
        <f t="shared" si="1"/>
        <v>5</v>
      </c>
      <c r="C13" s="4" t="s">
        <v>128</v>
      </c>
      <c r="D13" s="38" t="s">
        <v>129</v>
      </c>
      <c r="E13" s="39"/>
      <c r="F13" s="39"/>
      <c r="G13" s="39"/>
      <c r="H13" s="39"/>
      <c r="I13" s="40"/>
      <c r="J13" s="4">
        <v>80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21.428571428571427</v>
      </c>
    </row>
    <row r="14" spans="2:18" x14ac:dyDescent="0.25">
      <c r="B14" s="6">
        <f t="shared" si="1"/>
        <v>6</v>
      </c>
      <c r="C14" s="4" t="s">
        <v>130</v>
      </c>
      <c r="D14" s="38" t="s">
        <v>131</v>
      </c>
      <c r="E14" s="39"/>
      <c r="F14" s="39"/>
      <c r="G14" s="39"/>
      <c r="H14" s="39"/>
      <c r="I14" s="40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4" t="s">
        <v>132</v>
      </c>
      <c r="D15" s="38" t="s">
        <v>133</v>
      </c>
      <c r="E15" s="39"/>
      <c r="F15" s="39"/>
      <c r="G15" s="39"/>
      <c r="H15" s="39"/>
      <c r="I15" s="40"/>
      <c r="J15" s="4">
        <v>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4" t="s">
        <v>134</v>
      </c>
      <c r="D16" s="38" t="s">
        <v>135</v>
      </c>
      <c r="E16" s="39"/>
      <c r="F16" s="39"/>
      <c r="G16" s="39"/>
      <c r="H16" s="39"/>
      <c r="I16" s="40"/>
      <c r="J16" s="4">
        <v>71</v>
      </c>
      <c r="K16" s="4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21.285714285714285</v>
      </c>
    </row>
    <row r="17" spans="2:17" x14ac:dyDescent="0.25">
      <c r="B17" s="6">
        <f t="shared" si="1"/>
        <v>9</v>
      </c>
      <c r="C17" s="4" t="s">
        <v>136</v>
      </c>
      <c r="D17" s="38" t="s">
        <v>137</v>
      </c>
      <c r="E17" s="39"/>
      <c r="F17" s="39"/>
      <c r="G17" s="39"/>
      <c r="H17" s="39"/>
      <c r="I17" s="40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25">
      <c r="B18" s="6">
        <f t="shared" si="1"/>
        <v>10</v>
      </c>
      <c r="C18" s="4" t="s">
        <v>138</v>
      </c>
      <c r="D18" s="38" t="s">
        <v>139</v>
      </c>
      <c r="E18" s="39"/>
      <c r="F18" s="39"/>
      <c r="G18" s="39"/>
      <c r="H18" s="39"/>
      <c r="I18" s="40"/>
      <c r="J18" s="4">
        <v>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4" t="s">
        <v>140</v>
      </c>
      <c r="D19" s="38" t="s">
        <v>141</v>
      </c>
      <c r="E19" s="39"/>
      <c r="F19" s="39"/>
      <c r="G19" s="39"/>
      <c r="H19" s="39"/>
      <c r="I19" s="40"/>
      <c r="J19" s="4">
        <v>71</v>
      </c>
      <c r="K19" s="4">
        <v>78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21.285714285714285</v>
      </c>
    </row>
    <row r="20" spans="2:17" x14ac:dyDescent="0.25">
      <c r="B20" s="6">
        <f t="shared" si="1"/>
        <v>12</v>
      </c>
      <c r="C20" s="4" t="s">
        <v>142</v>
      </c>
      <c r="D20" s="38" t="s">
        <v>143</v>
      </c>
      <c r="E20" s="39"/>
      <c r="F20" s="39"/>
      <c r="G20" s="39"/>
      <c r="H20" s="39"/>
      <c r="I20" s="40"/>
      <c r="J20" s="4">
        <v>98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</v>
      </c>
    </row>
    <row r="21" spans="2:17" x14ac:dyDescent="0.25">
      <c r="B21" s="6">
        <f t="shared" si="1"/>
        <v>13</v>
      </c>
      <c r="C21" s="4" t="s">
        <v>144</v>
      </c>
      <c r="D21" s="38" t="s">
        <v>145</v>
      </c>
      <c r="E21" s="39"/>
      <c r="F21" s="39"/>
      <c r="G21" s="39"/>
      <c r="H21" s="39"/>
      <c r="I21" s="40"/>
      <c r="J21" s="4">
        <v>79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</v>
      </c>
    </row>
    <row r="22" spans="2:17" x14ac:dyDescent="0.25">
      <c r="B22" s="6">
        <f t="shared" si="1"/>
        <v>14</v>
      </c>
      <c r="C22" s="4" t="s">
        <v>146</v>
      </c>
      <c r="D22" s="38" t="s">
        <v>147</v>
      </c>
      <c r="E22" s="39"/>
      <c r="F22" s="39"/>
      <c r="G22" s="39"/>
      <c r="H22" s="39"/>
      <c r="I22" s="40"/>
      <c r="J22" s="4">
        <v>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4" t="s">
        <v>148</v>
      </c>
      <c r="D23" s="38" t="s">
        <v>149</v>
      </c>
      <c r="E23" s="39"/>
      <c r="F23" s="39"/>
      <c r="G23" s="39"/>
      <c r="H23" s="39"/>
      <c r="I23" s="40"/>
      <c r="J23" s="4">
        <v>70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25">
      <c r="B24" s="6">
        <f t="shared" si="1"/>
        <v>16</v>
      </c>
      <c r="C24" s="4" t="s">
        <v>150</v>
      </c>
      <c r="D24" s="38" t="s">
        <v>151</v>
      </c>
      <c r="E24" s="39"/>
      <c r="F24" s="39"/>
      <c r="G24" s="39"/>
      <c r="H24" s="39"/>
      <c r="I24" s="40"/>
      <c r="J24" s="4">
        <v>81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</v>
      </c>
    </row>
    <row r="25" spans="2:17" x14ac:dyDescent="0.25">
      <c r="B25" s="6">
        <f t="shared" si="1"/>
        <v>17</v>
      </c>
      <c r="C25" s="4" t="s">
        <v>152</v>
      </c>
      <c r="D25" s="38" t="s">
        <v>153</v>
      </c>
      <c r="E25" s="39"/>
      <c r="F25" s="39"/>
      <c r="G25" s="39"/>
      <c r="H25" s="39"/>
      <c r="I25" s="40"/>
      <c r="J25" s="4">
        <v>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4" t="s">
        <v>154</v>
      </c>
      <c r="D26" s="38" t="s">
        <v>155</v>
      </c>
      <c r="E26" s="39"/>
      <c r="F26" s="39"/>
      <c r="G26" s="39"/>
      <c r="H26" s="39"/>
      <c r="I26" s="40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13.428571428571429</v>
      </c>
    </row>
    <row r="27" spans="2:17" x14ac:dyDescent="0.25">
      <c r="B27" s="6">
        <f t="shared" si="1"/>
        <v>19</v>
      </c>
      <c r="C27" s="4" t="s">
        <v>156</v>
      </c>
      <c r="D27" s="38" t="s">
        <v>157</v>
      </c>
      <c r="E27" s="39"/>
      <c r="F27" s="39"/>
      <c r="G27" s="39"/>
      <c r="H27" s="39"/>
      <c r="I27" s="40"/>
      <c r="J27" s="4">
        <v>84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</v>
      </c>
    </row>
    <row r="28" spans="2:17" x14ac:dyDescent="0.25">
      <c r="B28" s="6">
        <f t="shared" si="1"/>
        <v>20</v>
      </c>
      <c r="C28" s="4" t="s">
        <v>158</v>
      </c>
      <c r="D28" s="38" t="s">
        <v>159</v>
      </c>
      <c r="E28" s="39"/>
      <c r="F28" s="39"/>
      <c r="G28" s="39"/>
      <c r="H28" s="39"/>
      <c r="I28" s="40"/>
      <c r="J28" s="4">
        <v>93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</v>
      </c>
    </row>
    <row r="29" spans="2:17" x14ac:dyDescent="0.25">
      <c r="B29" s="6">
        <f t="shared" si="1"/>
        <v>21</v>
      </c>
      <c r="C29" s="4" t="s">
        <v>160</v>
      </c>
      <c r="D29" s="38" t="s">
        <v>161</v>
      </c>
      <c r="E29" s="39"/>
      <c r="F29" s="39"/>
      <c r="G29" s="39"/>
      <c r="H29" s="39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4" t="s">
        <v>162</v>
      </c>
      <c r="D30" s="38" t="s">
        <v>163</v>
      </c>
      <c r="E30" s="39"/>
      <c r="F30" s="39"/>
      <c r="G30" s="39"/>
      <c r="H30" s="39"/>
      <c r="I30" s="40"/>
      <c r="J30" s="4">
        <v>74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</v>
      </c>
    </row>
    <row r="31" spans="2:17" x14ac:dyDescent="0.25">
      <c r="B31" s="6">
        <f t="shared" si="1"/>
        <v>23</v>
      </c>
      <c r="C31" s="4" t="s">
        <v>164</v>
      </c>
      <c r="D31" s="38" t="s">
        <v>165</v>
      </c>
      <c r="E31" s="39"/>
      <c r="F31" s="39"/>
      <c r="G31" s="39"/>
      <c r="H31" s="39"/>
      <c r="I31" s="40"/>
      <c r="J31" s="4">
        <v>73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21.857142857142858</v>
      </c>
    </row>
    <row r="32" spans="2:17" x14ac:dyDescent="0.25">
      <c r="B32" s="6">
        <f t="shared" si="1"/>
        <v>24</v>
      </c>
      <c r="C32" s="4" t="s">
        <v>166</v>
      </c>
      <c r="D32" s="38" t="s">
        <v>167</v>
      </c>
      <c r="E32" s="39"/>
      <c r="F32" s="39"/>
      <c r="G32" s="39"/>
      <c r="H32" s="39"/>
      <c r="I32" s="40"/>
      <c r="J32" s="4">
        <v>89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24.142857142857142</v>
      </c>
    </row>
    <row r="33" spans="2:17" x14ac:dyDescent="0.25">
      <c r="B33" s="6">
        <f t="shared" si="1"/>
        <v>25</v>
      </c>
      <c r="C33" s="4" t="s">
        <v>168</v>
      </c>
      <c r="D33" s="38" t="s">
        <v>169</v>
      </c>
      <c r="E33" s="39"/>
      <c r="F33" s="39"/>
      <c r="G33" s="39"/>
      <c r="H33" s="39"/>
      <c r="I33" s="40"/>
      <c r="J33" s="4">
        <v>88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</v>
      </c>
    </row>
    <row r="34" spans="2:17" x14ac:dyDescent="0.25">
      <c r="B34" s="6">
        <f t="shared" si="1"/>
        <v>26</v>
      </c>
      <c r="C34" s="4" t="s">
        <v>170</v>
      </c>
      <c r="D34" s="38" t="s">
        <v>171</v>
      </c>
      <c r="E34" s="39"/>
      <c r="F34" s="39"/>
      <c r="G34" s="39"/>
      <c r="H34" s="39"/>
      <c r="I34" s="40"/>
      <c r="J34" s="4">
        <v>73</v>
      </c>
      <c r="K34" s="4">
        <v>88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</v>
      </c>
    </row>
    <row r="35" spans="2:17" x14ac:dyDescent="0.25">
      <c r="B35" s="6">
        <f t="shared" si="1"/>
        <v>27</v>
      </c>
      <c r="C35" s="4" t="s">
        <v>172</v>
      </c>
      <c r="D35" s="38" t="s">
        <v>173</v>
      </c>
      <c r="E35" s="39"/>
      <c r="F35" s="39"/>
      <c r="G35" s="39"/>
      <c r="H35" s="39"/>
      <c r="I35" s="40"/>
      <c r="J35" s="4">
        <v>0</v>
      </c>
      <c r="K35" s="4">
        <v>75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10.714285714285714</v>
      </c>
    </row>
    <row r="36" spans="2:17" x14ac:dyDescent="0.25">
      <c r="B36" s="6">
        <f t="shared" si="1"/>
        <v>28</v>
      </c>
      <c r="C36" s="4" t="s">
        <v>174</v>
      </c>
      <c r="D36" s="38" t="s">
        <v>175</v>
      </c>
      <c r="E36" s="39"/>
      <c r="F36" s="39"/>
      <c r="G36" s="39"/>
      <c r="H36" s="39"/>
      <c r="I36" s="40"/>
      <c r="J36" s="4">
        <v>98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25.428571428571427</v>
      </c>
    </row>
    <row r="37" spans="2:17" x14ac:dyDescent="0.25">
      <c r="B37" s="6">
        <f t="shared" si="1"/>
        <v>29</v>
      </c>
      <c r="C37" s="4" t="s">
        <v>176</v>
      </c>
      <c r="D37" s="38" t="s">
        <v>177</v>
      </c>
      <c r="E37" s="39"/>
      <c r="F37" s="39"/>
      <c r="G37" s="39"/>
      <c r="H37" s="39"/>
      <c r="I37" s="40"/>
      <c r="J37" s="4">
        <v>97</v>
      </c>
      <c r="K37" s="4">
        <v>75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24.571428571428573</v>
      </c>
    </row>
    <row r="38" spans="2:17" x14ac:dyDescent="0.25">
      <c r="B38" s="6">
        <f t="shared" si="1"/>
        <v>30</v>
      </c>
      <c r="C38" s="4" t="s">
        <v>178</v>
      </c>
      <c r="D38" s="38" t="s">
        <v>179</v>
      </c>
      <c r="E38" s="39"/>
      <c r="F38" s="39"/>
      <c r="G38" s="39"/>
      <c r="H38" s="39"/>
      <c r="I38" s="40"/>
      <c r="J38" s="4">
        <v>83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23.285714285714285</v>
      </c>
    </row>
    <row r="39" spans="2:17" x14ac:dyDescent="0.25">
      <c r="B39" s="6">
        <f t="shared" si="1"/>
        <v>31</v>
      </c>
      <c r="C39" s="4" t="s">
        <v>180</v>
      </c>
      <c r="D39" s="38" t="s">
        <v>181</v>
      </c>
      <c r="E39" s="39"/>
      <c r="F39" s="39"/>
      <c r="G39" s="39"/>
      <c r="H39" s="39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21</v>
      </c>
      <c r="K54" s="11">
        <f t="shared" ref="K54:P54" si="2">COUNTIF(K9:K53,"&gt;=70")</f>
        <v>26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10</v>
      </c>
      <c r="K55" s="12">
        <f t="shared" ref="K55:Q55" si="4">COUNTIF(K9:K53,"&lt;70")</f>
        <v>5</v>
      </c>
      <c r="L55" s="12">
        <f t="shared" si="4"/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0.67741935483870963</v>
      </c>
      <c r="K57" s="14">
        <f t="shared" ref="K57:Q57" si="6">K54/K56</f>
        <v>0.83870967741935487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0.32258064516129031</v>
      </c>
      <c r="K58" s="13">
        <f t="shared" ref="K58:Q58" si="7">K55/K56</f>
        <v>0.16129032258064516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118" zoomScaleNormal="118" workbookViewId="0">
      <selection activeCell="T10" sqref="T10: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46</v>
      </c>
      <c r="E4" s="36"/>
      <c r="F4" s="36"/>
      <c r="G4" s="36"/>
      <c r="I4" t="s">
        <v>1</v>
      </c>
      <c r="J4" s="24" t="s">
        <v>182</v>
      </c>
      <c r="K4" s="24"/>
      <c r="M4" t="s">
        <v>2</v>
      </c>
      <c r="N4" s="37">
        <v>45397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183</v>
      </c>
      <c r="D9" s="17" t="s">
        <v>184</v>
      </c>
      <c r="E9" s="17"/>
      <c r="F9" s="17"/>
      <c r="G9" s="17"/>
      <c r="H9" s="17"/>
      <c r="I9" s="17"/>
      <c r="J9" s="4">
        <v>95</v>
      </c>
      <c r="K9" s="4">
        <v>98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27.571428571428573</v>
      </c>
    </row>
    <row r="10" spans="2:18" x14ac:dyDescent="0.25">
      <c r="B10" s="6">
        <f>B9+1</f>
        <v>2</v>
      </c>
      <c r="C10" s="4" t="s">
        <v>185</v>
      </c>
      <c r="D10" s="17" t="s">
        <v>186</v>
      </c>
      <c r="E10" s="17"/>
      <c r="F10" s="17"/>
      <c r="G10" s="17"/>
      <c r="H10" s="17"/>
      <c r="I10" s="17"/>
      <c r="J10" s="4">
        <v>95</v>
      </c>
      <c r="K10" s="4">
        <v>92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26.714285714285715</v>
      </c>
    </row>
    <row r="11" spans="2:18" x14ac:dyDescent="0.25">
      <c r="B11" s="6">
        <f t="shared" ref="B11:B53" si="1">B10+1</f>
        <v>3</v>
      </c>
      <c r="C11" s="4" t="s">
        <v>187</v>
      </c>
      <c r="D11" s="17" t="s">
        <v>188</v>
      </c>
      <c r="E11" s="17"/>
      <c r="F11" s="17"/>
      <c r="G11" s="17"/>
      <c r="H11" s="17"/>
      <c r="I11" s="17"/>
      <c r="J11" s="4">
        <v>93</v>
      </c>
      <c r="K11" s="4">
        <v>94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26.714285714285715</v>
      </c>
    </row>
    <row r="12" spans="2:18" x14ac:dyDescent="0.25">
      <c r="B12" s="6">
        <f t="shared" si="1"/>
        <v>4</v>
      </c>
      <c r="C12" s="4" t="s">
        <v>189</v>
      </c>
      <c r="D12" s="17" t="s">
        <v>190</v>
      </c>
      <c r="E12" s="17"/>
      <c r="F12" s="17"/>
      <c r="G12" s="17"/>
      <c r="H12" s="17"/>
      <c r="I12" s="17"/>
      <c r="J12" s="4">
        <v>100</v>
      </c>
      <c r="K12" s="4">
        <v>96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x14ac:dyDescent="0.25">
      <c r="B13" s="6">
        <f t="shared" si="1"/>
        <v>5</v>
      </c>
      <c r="C13" s="4" t="s">
        <v>191</v>
      </c>
      <c r="D13" s="17" t="s">
        <v>192</v>
      </c>
      <c r="E13" s="17"/>
      <c r="F13" s="17"/>
      <c r="G13" s="17"/>
      <c r="H13" s="17"/>
      <c r="I13" s="17"/>
      <c r="J13" s="4">
        <v>95</v>
      </c>
      <c r="K13" s="4">
        <v>92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26.714285714285715</v>
      </c>
    </row>
    <row r="14" spans="2:18" x14ac:dyDescent="0.25">
      <c r="B14" s="6">
        <f t="shared" si="1"/>
        <v>6</v>
      </c>
      <c r="C14" s="4" t="s">
        <v>193</v>
      </c>
      <c r="D14" s="17" t="s">
        <v>194</v>
      </c>
      <c r="E14" s="17"/>
      <c r="F14" s="17"/>
      <c r="G14" s="17"/>
      <c r="H14" s="17"/>
      <c r="I14" s="17"/>
      <c r="J14" s="4">
        <v>100</v>
      </c>
      <c r="K14" s="4">
        <v>96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</v>
      </c>
    </row>
    <row r="15" spans="2:18" x14ac:dyDescent="0.25">
      <c r="B15" s="6">
        <f t="shared" si="1"/>
        <v>7</v>
      </c>
      <c r="C15" s="4" t="s">
        <v>195</v>
      </c>
      <c r="D15" s="17" t="s">
        <v>196</v>
      </c>
      <c r="E15" s="17"/>
      <c r="F15" s="17"/>
      <c r="G15" s="17"/>
      <c r="H15" s="17"/>
      <c r="I15" s="17"/>
      <c r="J15" s="4">
        <v>95</v>
      </c>
      <c r="K15" s="4">
        <v>98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27.571428571428573</v>
      </c>
    </row>
    <row r="16" spans="2:18" x14ac:dyDescent="0.25">
      <c r="B16" s="6">
        <f t="shared" si="1"/>
        <v>8</v>
      </c>
      <c r="C16" s="4" t="s">
        <v>197</v>
      </c>
      <c r="D16" s="17" t="s">
        <v>198</v>
      </c>
      <c r="E16" s="17"/>
      <c r="F16" s="17"/>
      <c r="G16" s="17"/>
      <c r="H16" s="17"/>
      <c r="I16" s="17"/>
      <c r="J16" s="4">
        <v>90</v>
      </c>
      <c r="K16" s="4">
        <v>92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</v>
      </c>
    </row>
    <row r="17" spans="2:17" x14ac:dyDescent="0.25">
      <c r="B17" s="6">
        <f t="shared" si="1"/>
        <v>9</v>
      </c>
      <c r="C17" s="4" t="s">
        <v>199</v>
      </c>
      <c r="D17" s="17" t="s">
        <v>200</v>
      </c>
      <c r="E17" s="17"/>
      <c r="F17" s="17"/>
      <c r="G17" s="17"/>
      <c r="H17" s="17"/>
      <c r="I17" s="17"/>
      <c r="J17" s="4">
        <v>83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s="4" t="s">
        <v>201</v>
      </c>
      <c r="D18" s="17" t="s">
        <v>202</v>
      </c>
      <c r="E18" s="17"/>
      <c r="F18" s="17"/>
      <c r="G18" s="17"/>
      <c r="H18" s="17"/>
      <c r="I18" s="17"/>
      <c r="J18" s="4">
        <v>95</v>
      </c>
      <c r="K18" s="4">
        <v>98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27.571428571428573</v>
      </c>
    </row>
    <row r="19" spans="2:17" x14ac:dyDescent="0.25">
      <c r="B19" s="6">
        <f t="shared" si="1"/>
        <v>11</v>
      </c>
      <c r="C19" s="4" t="s">
        <v>203</v>
      </c>
      <c r="D19" s="17" t="s">
        <v>204</v>
      </c>
      <c r="E19" s="17"/>
      <c r="F19" s="17"/>
      <c r="G19" s="17"/>
      <c r="H19" s="17"/>
      <c r="I19" s="17"/>
      <c r="J19" s="4">
        <v>95</v>
      </c>
      <c r="K19" s="4">
        <v>94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</v>
      </c>
    </row>
    <row r="20" spans="2:17" x14ac:dyDescent="0.25">
      <c r="B20" s="6">
        <f t="shared" si="1"/>
        <v>12</v>
      </c>
      <c r="C20" s="4" t="s">
        <v>205</v>
      </c>
      <c r="D20" s="17" t="s">
        <v>206</v>
      </c>
      <c r="E20" s="17"/>
      <c r="F20" s="17"/>
      <c r="G20" s="17"/>
      <c r="H20" s="17"/>
      <c r="I20" s="17"/>
      <c r="J20" s="4">
        <v>100</v>
      </c>
      <c r="K20" s="4">
        <v>96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</row>
    <row r="21" spans="2:17" x14ac:dyDescent="0.25">
      <c r="B21" s="6">
        <f t="shared" si="1"/>
        <v>13</v>
      </c>
      <c r="C21" s="4" t="s">
        <v>207</v>
      </c>
      <c r="D21" s="17" t="s">
        <v>208</v>
      </c>
      <c r="E21" s="17"/>
      <c r="F21" s="17"/>
      <c r="G21" s="17"/>
      <c r="H21" s="17"/>
      <c r="I21" s="17"/>
      <c r="J21" s="4">
        <v>80</v>
      </c>
      <c r="K21" s="4">
        <v>92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24.571428571428573</v>
      </c>
    </row>
    <row r="22" spans="2:17" x14ac:dyDescent="0.25">
      <c r="B22" s="6">
        <f t="shared" si="1"/>
        <v>14</v>
      </c>
      <c r="C22" s="4" t="s">
        <v>209</v>
      </c>
      <c r="D22" s="17" t="s">
        <v>210</v>
      </c>
      <c r="E22" s="17"/>
      <c r="F22" s="17"/>
      <c r="G22" s="17"/>
      <c r="H22" s="17"/>
      <c r="I22" s="17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1</v>
      </c>
      <c r="K57" s="14">
        <f t="shared" ref="K57:Q57" si="6">K54/K56</f>
        <v>0.9285714285714286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</v>
      </c>
      <c r="K58" s="13">
        <f t="shared" ref="K58:Q58" si="7">K55/K56</f>
        <v>7.1428571428571425E-2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0" zoomScale="112" zoomScaleNormal="112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46</v>
      </c>
      <c r="E4" s="36"/>
      <c r="F4" s="36"/>
      <c r="G4" s="36"/>
      <c r="I4" t="s">
        <v>1</v>
      </c>
      <c r="J4" s="42" t="s">
        <v>47</v>
      </c>
      <c r="K4" s="42"/>
      <c r="M4" t="s">
        <v>2</v>
      </c>
      <c r="N4" s="37">
        <v>45397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211</v>
      </c>
      <c r="D9" s="17" t="s">
        <v>212</v>
      </c>
      <c r="E9" s="17"/>
      <c r="F9" s="17"/>
      <c r="G9" s="17"/>
      <c r="H9" s="17"/>
      <c r="I9" s="17"/>
      <c r="J9" s="4">
        <v>95</v>
      </c>
      <c r="K9" s="4">
        <v>100</v>
      </c>
      <c r="L9" s="4"/>
      <c r="M9" s="4"/>
      <c r="N9" s="4"/>
      <c r="O9" s="4"/>
      <c r="P9" s="4"/>
      <c r="Q9" s="10">
        <f>SUM(J9:P9)/7</f>
        <v>27.857142857142858</v>
      </c>
    </row>
    <row r="10" spans="2:18" x14ac:dyDescent="0.25">
      <c r="B10" s="6">
        <f>B9+1</f>
        <v>2</v>
      </c>
      <c r="C10" s="4" t="s">
        <v>25</v>
      </c>
      <c r="D10" s="17" t="s">
        <v>213</v>
      </c>
      <c r="E10" s="17"/>
      <c r="F10" s="17"/>
      <c r="G10" s="17"/>
      <c r="H10" s="17"/>
      <c r="I10" s="17"/>
      <c r="J10" s="4">
        <v>95</v>
      </c>
      <c r="K10" s="4">
        <v>96</v>
      </c>
      <c r="L10" s="4"/>
      <c r="M10" s="4"/>
      <c r="N10" s="4"/>
      <c r="O10" s="4"/>
      <c r="P10" s="4"/>
      <c r="Q10" s="10">
        <f t="shared" ref="Q10:Q35" si="0">SUM(J10:P10)/7</f>
        <v>27.285714285714285</v>
      </c>
    </row>
    <row r="11" spans="2:18" x14ac:dyDescent="0.25">
      <c r="B11" s="6">
        <f t="shared" ref="B11:B53" si="1">B10+1</f>
        <v>3</v>
      </c>
      <c r="C11" s="4" t="s">
        <v>26</v>
      </c>
      <c r="D11" s="17" t="s">
        <v>214</v>
      </c>
      <c r="E11" s="17"/>
      <c r="F11" s="17"/>
      <c r="G11" s="17"/>
      <c r="H11" s="17"/>
      <c r="I11" s="17"/>
      <c r="J11" s="4">
        <v>0</v>
      </c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4" t="s">
        <v>27</v>
      </c>
      <c r="D12" s="17" t="s">
        <v>215</v>
      </c>
      <c r="E12" s="17"/>
      <c r="F12" s="17"/>
      <c r="G12" s="17"/>
      <c r="H12" s="17"/>
      <c r="I12" s="17"/>
      <c r="J12" s="4">
        <v>98</v>
      </c>
      <c r="K12" s="4">
        <v>100</v>
      </c>
      <c r="L12" s="4"/>
      <c r="M12" s="4"/>
      <c r="N12" s="4"/>
      <c r="O12" s="4"/>
      <c r="P12" s="4"/>
      <c r="Q12" s="10">
        <f t="shared" si="0"/>
        <v>28.285714285714285</v>
      </c>
    </row>
    <row r="13" spans="2:18" x14ac:dyDescent="0.25">
      <c r="B13" s="6">
        <f t="shared" si="1"/>
        <v>5</v>
      </c>
      <c r="C13" s="4" t="s">
        <v>216</v>
      </c>
      <c r="D13" s="38" t="s">
        <v>217</v>
      </c>
      <c r="E13" s="39"/>
      <c r="F13" s="39"/>
      <c r="G13" s="39"/>
      <c r="H13" s="39"/>
      <c r="I13" s="40"/>
      <c r="J13" s="4">
        <v>0</v>
      </c>
      <c r="K13" s="4">
        <v>90</v>
      </c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4" t="s">
        <v>28</v>
      </c>
      <c r="D14" s="17" t="s">
        <v>218</v>
      </c>
      <c r="E14" s="17"/>
      <c r="F14" s="17"/>
      <c r="G14" s="17"/>
      <c r="H14" s="17"/>
      <c r="I14" s="17"/>
      <c r="J14" s="4">
        <v>95</v>
      </c>
      <c r="K14" s="4">
        <v>96</v>
      </c>
      <c r="L14" s="4"/>
      <c r="M14" s="4"/>
      <c r="N14" s="4"/>
      <c r="O14" s="4"/>
      <c r="P14" s="4"/>
      <c r="Q14" s="10">
        <f t="shared" si="0"/>
        <v>27.285714285714285</v>
      </c>
    </row>
    <row r="15" spans="2:18" x14ac:dyDescent="0.25">
      <c r="B15" s="6">
        <f t="shared" si="1"/>
        <v>7</v>
      </c>
      <c r="C15" s="4" t="s">
        <v>29</v>
      </c>
      <c r="D15" s="17" t="s">
        <v>219</v>
      </c>
      <c r="E15" s="17"/>
      <c r="F15" s="17"/>
      <c r="G15" s="17"/>
      <c r="H15" s="17"/>
      <c r="I15" s="17"/>
      <c r="J15" s="4">
        <v>100</v>
      </c>
      <c r="K15" s="4">
        <v>96</v>
      </c>
      <c r="L15" s="4"/>
      <c r="M15" s="4"/>
      <c r="N15" s="4"/>
      <c r="O15" s="4"/>
      <c r="P15" s="4"/>
      <c r="Q15" s="10">
        <f t="shared" si="0"/>
        <v>28</v>
      </c>
    </row>
    <row r="16" spans="2:18" x14ac:dyDescent="0.25">
      <c r="B16" s="6">
        <f t="shared" si="1"/>
        <v>8</v>
      </c>
      <c r="C16" s="4" t="s">
        <v>30</v>
      </c>
      <c r="D16" s="17" t="s">
        <v>220</v>
      </c>
      <c r="E16" s="17"/>
      <c r="F16" s="17"/>
      <c r="G16" s="17"/>
      <c r="H16" s="17"/>
      <c r="I16" s="17"/>
      <c r="J16" s="4">
        <v>92</v>
      </c>
      <c r="K16" s="4">
        <v>86</v>
      </c>
      <c r="L16" s="4"/>
      <c r="M16" s="4"/>
      <c r="N16" s="4"/>
      <c r="O16" s="4"/>
      <c r="P16" s="4"/>
      <c r="Q16" s="10">
        <f t="shared" si="0"/>
        <v>25.428571428571427</v>
      </c>
    </row>
    <row r="17" spans="2:17" x14ac:dyDescent="0.25">
      <c r="B17" s="6">
        <f t="shared" si="1"/>
        <v>9</v>
      </c>
      <c r="C17" s="4" t="s">
        <v>31</v>
      </c>
      <c r="D17" s="17" t="s">
        <v>221</v>
      </c>
      <c r="E17" s="17"/>
      <c r="F17" s="17"/>
      <c r="G17" s="17"/>
      <c r="H17" s="17"/>
      <c r="I17" s="17"/>
      <c r="J17" s="4">
        <v>98</v>
      </c>
      <c r="K17" s="4">
        <v>92</v>
      </c>
      <c r="L17" s="4"/>
      <c r="M17" s="4"/>
      <c r="N17" s="4"/>
      <c r="O17" s="4"/>
      <c r="P17" s="4"/>
      <c r="Q17" s="10">
        <f t="shared" si="0"/>
        <v>27.142857142857142</v>
      </c>
    </row>
    <row r="18" spans="2:17" x14ac:dyDescent="0.25">
      <c r="B18" s="6">
        <f t="shared" si="1"/>
        <v>10</v>
      </c>
      <c r="C18" s="4" t="s">
        <v>222</v>
      </c>
      <c r="D18" s="43" t="s">
        <v>223</v>
      </c>
      <c r="E18" s="44"/>
      <c r="F18" s="44"/>
      <c r="G18" s="44"/>
      <c r="H18" s="44"/>
      <c r="I18" s="45"/>
      <c r="J18" s="4">
        <v>89</v>
      </c>
      <c r="K18" s="4">
        <v>92</v>
      </c>
      <c r="L18" s="4"/>
      <c r="M18" s="4"/>
      <c r="N18" s="4"/>
      <c r="O18" s="4"/>
      <c r="P18" s="4"/>
      <c r="Q18" s="10">
        <f t="shared" si="0"/>
        <v>25.857142857142858</v>
      </c>
    </row>
    <row r="19" spans="2:17" x14ac:dyDescent="0.25">
      <c r="B19" s="6">
        <f t="shared" si="1"/>
        <v>11</v>
      </c>
      <c r="C19" s="4" t="s">
        <v>32</v>
      </c>
      <c r="D19" s="17" t="s">
        <v>224</v>
      </c>
      <c r="E19" s="17"/>
      <c r="F19" s="17"/>
      <c r="G19" s="17"/>
      <c r="H19" s="17"/>
      <c r="I19" s="17"/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4" t="s">
        <v>33</v>
      </c>
      <c r="D20" s="17" t="s">
        <v>225</v>
      </c>
      <c r="E20" s="17"/>
      <c r="F20" s="17"/>
      <c r="G20" s="17"/>
      <c r="H20" s="17"/>
      <c r="I20" s="17"/>
      <c r="J20" s="4">
        <v>95</v>
      </c>
      <c r="K20" s="4">
        <v>100</v>
      </c>
      <c r="L20" s="4"/>
      <c r="M20" s="4"/>
      <c r="N20" s="4"/>
      <c r="O20" s="4"/>
      <c r="P20" s="4"/>
      <c r="Q20" s="10">
        <f t="shared" si="0"/>
        <v>27.857142857142858</v>
      </c>
    </row>
    <row r="21" spans="2:17" x14ac:dyDescent="0.25">
      <c r="B21" s="6">
        <f t="shared" si="1"/>
        <v>13</v>
      </c>
      <c r="C21" s="4" t="s">
        <v>34</v>
      </c>
      <c r="D21" s="17" t="s">
        <v>226</v>
      </c>
      <c r="E21" s="17"/>
      <c r="F21" s="17"/>
      <c r="G21" s="17"/>
      <c r="H21" s="17"/>
      <c r="I21" s="17"/>
      <c r="J21" s="4">
        <v>95</v>
      </c>
      <c r="K21" s="4">
        <v>90</v>
      </c>
      <c r="L21" s="4"/>
      <c r="M21" s="4"/>
      <c r="N21" s="4"/>
      <c r="O21" s="4"/>
      <c r="P21" s="4"/>
      <c r="Q21" s="10">
        <f t="shared" si="0"/>
        <v>26.428571428571427</v>
      </c>
    </row>
    <row r="22" spans="2:17" x14ac:dyDescent="0.25">
      <c r="B22" s="6">
        <f t="shared" si="1"/>
        <v>14</v>
      </c>
      <c r="C22" s="4" t="s">
        <v>227</v>
      </c>
      <c r="D22" s="17" t="s">
        <v>228</v>
      </c>
      <c r="E22" s="17"/>
      <c r="F22" s="17"/>
      <c r="G22" s="17"/>
      <c r="H22" s="17"/>
      <c r="I22" s="17"/>
      <c r="J22" s="4">
        <v>98</v>
      </c>
      <c r="K22" s="4">
        <v>80</v>
      </c>
      <c r="L22" s="4"/>
      <c r="M22" s="4"/>
      <c r="N22" s="4"/>
      <c r="O22" s="4"/>
      <c r="P22" s="4"/>
      <c r="Q22" s="10">
        <f t="shared" si="0"/>
        <v>25.428571428571427</v>
      </c>
    </row>
    <row r="23" spans="2:17" x14ac:dyDescent="0.25">
      <c r="B23" s="6">
        <f t="shared" si="1"/>
        <v>15</v>
      </c>
      <c r="C23" s="4" t="s">
        <v>229</v>
      </c>
      <c r="D23" s="17" t="s">
        <v>230</v>
      </c>
      <c r="E23" s="17"/>
      <c r="F23" s="17"/>
      <c r="G23" s="17"/>
      <c r="H23" s="17"/>
      <c r="I23" s="17"/>
      <c r="J23" s="4">
        <v>95</v>
      </c>
      <c r="K23" s="4">
        <v>100</v>
      </c>
      <c r="L23" s="4"/>
      <c r="M23" s="4"/>
      <c r="N23" s="4"/>
      <c r="O23" s="4"/>
      <c r="P23" s="4"/>
      <c r="Q23" s="10">
        <f t="shared" si="0"/>
        <v>27.857142857142858</v>
      </c>
    </row>
    <row r="24" spans="2:17" x14ac:dyDescent="0.25">
      <c r="B24" s="6">
        <f t="shared" si="1"/>
        <v>16</v>
      </c>
      <c r="C24" s="4" t="s">
        <v>231</v>
      </c>
      <c r="D24" s="17" t="s">
        <v>232</v>
      </c>
      <c r="E24" s="17"/>
      <c r="F24" s="17"/>
      <c r="G24" s="17"/>
      <c r="H24" s="17"/>
      <c r="I24" s="17"/>
      <c r="J24" s="4">
        <v>0</v>
      </c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4" t="s">
        <v>233</v>
      </c>
      <c r="D25" s="17" t="s">
        <v>234</v>
      </c>
      <c r="E25" s="17"/>
      <c r="F25" s="17"/>
      <c r="G25" s="17"/>
      <c r="H25" s="17"/>
      <c r="I25" s="17"/>
      <c r="J25" s="4">
        <v>70</v>
      </c>
      <c r="K25" s="4">
        <v>70</v>
      </c>
      <c r="L25" s="4"/>
      <c r="M25" s="4"/>
      <c r="N25" s="4"/>
      <c r="O25" s="4"/>
      <c r="P25" s="4"/>
      <c r="Q25" s="10">
        <f t="shared" si="0"/>
        <v>20</v>
      </c>
    </row>
    <row r="26" spans="2:17" x14ac:dyDescent="0.25">
      <c r="B26" s="6">
        <f t="shared" si="1"/>
        <v>18</v>
      </c>
      <c r="C26" s="4" t="s">
        <v>235</v>
      </c>
      <c r="D26" s="17" t="s">
        <v>236</v>
      </c>
      <c r="E26" s="17"/>
      <c r="F26" s="17"/>
      <c r="G26" s="17"/>
      <c r="H26" s="17"/>
      <c r="I26" s="17"/>
      <c r="J26" s="4">
        <v>98</v>
      </c>
      <c r="K26" s="4">
        <v>98</v>
      </c>
      <c r="L26" s="4"/>
      <c r="M26" s="4"/>
      <c r="N26" s="4"/>
      <c r="O26" s="4"/>
      <c r="P26" s="4"/>
      <c r="Q26" s="10">
        <f t="shared" si="0"/>
        <v>28</v>
      </c>
    </row>
    <row r="27" spans="2:17" x14ac:dyDescent="0.25">
      <c r="B27" s="6">
        <f t="shared" si="1"/>
        <v>19</v>
      </c>
      <c r="C27" s="4" t="s">
        <v>237</v>
      </c>
      <c r="D27" s="17" t="s">
        <v>238</v>
      </c>
      <c r="E27" s="17"/>
      <c r="F27" s="17"/>
      <c r="G27" s="17"/>
      <c r="H27" s="17"/>
      <c r="I27" s="17"/>
      <c r="J27" s="4">
        <v>93</v>
      </c>
      <c r="K27" s="4">
        <v>79</v>
      </c>
      <c r="L27" s="4"/>
      <c r="M27" s="4"/>
      <c r="N27" s="4"/>
      <c r="O27" s="4"/>
      <c r="P27" s="4"/>
      <c r="Q27" s="10">
        <f t="shared" si="0"/>
        <v>24.571428571428573</v>
      </c>
    </row>
    <row r="28" spans="2:17" x14ac:dyDescent="0.25">
      <c r="B28" s="6">
        <f t="shared" si="1"/>
        <v>20</v>
      </c>
      <c r="C28" s="4" t="s">
        <v>239</v>
      </c>
      <c r="D28" s="17" t="s">
        <v>240</v>
      </c>
      <c r="E28" s="17"/>
      <c r="F28" s="17"/>
      <c r="G28" s="17"/>
      <c r="H28" s="17"/>
      <c r="I28" s="17"/>
      <c r="J28" s="4">
        <v>95</v>
      </c>
      <c r="K28" s="4">
        <v>96</v>
      </c>
      <c r="L28" s="4"/>
      <c r="M28" s="4"/>
      <c r="N28" s="4"/>
      <c r="O28" s="4"/>
      <c r="P28" s="4"/>
      <c r="Q28" s="10">
        <f t="shared" si="0"/>
        <v>27.285714285714285</v>
      </c>
    </row>
    <row r="29" spans="2:17" x14ac:dyDescent="0.25">
      <c r="B29" s="6">
        <f t="shared" si="1"/>
        <v>21</v>
      </c>
      <c r="C29" s="4" t="s">
        <v>241</v>
      </c>
      <c r="D29" s="17" t="s">
        <v>242</v>
      </c>
      <c r="E29" s="17"/>
      <c r="F29" s="17"/>
      <c r="G29" s="17"/>
      <c r="H29" s="17"/>
      <c r="I29" s="17"/>
      <c r="J29" s="4">
        <v>100</v>
      </c>
      <c r="K29" s="4">
        <v>82</v>
      </c>
      <c r="L29" s="4"/>
      <c r="M29" s="4"/>
      <c r="N29" s="4"/>
      <c r="O29" s="4"/>
      <c r="P29" s="4"/>
      <c r="Q29" s="10">
        <f t="shared" si="0"/>
        <v>26</v>
      </c>
    </row>
    <row r="30" spans="2:17" x14ac:dyDescent="0.25">
      <c r="B30" s="6">
        <f t="shared" si="1"/>
        <v>22</v>
      </c>
      <c r="C30" s="4" t="s">
        <v>243</v>
      </c>
      <c r="D30" s="17" t="s">
        <v>244</v>
      </c>
      <c r="E30" s="17"/>
      <c r="F30" s="17"/>
      <c r="G30" s="17"/>
      <c r="H30" s="17"/>
      <c r="I30" s="17"/>
      <c r="J30" s="4">
        <v>100</v>
      </c>
      <c r="K30" s="4">
        <v>82</v>
      </c>
      <c r="L30" s="4"/>
      <c r="M30" s="4"/>
      <c r="N30" s="4"/>
      <c r="O30" s="4"/>
      <c r="P30" s="4"/>
      <c r="Q30" s="10">
        <f t="shared" si="0"/>
        <v>26</v>
      </c>
    </row>
    <row r="31" spans="2:17" x14ac:dyDescent="0.25">
      <c r="B31" s="6">
        <f t="shared" si="1"/>
        <v>23</v>
      </c>
      <c r="C31" s="4" t="s">
        <v>245</v>
      </c>
      <c r="D31" s="17" t="s">
        <v>246</v>
      </c>
      <c r="E31" s="17"/>
      <c r="F31" s="17"/>
      <c r="G31" s="17"/>
      <c r="H31" s="17"/>
      <c r="I31" s="17"/>
      <c r="J31" s="4">
        <v>100</v>
      </c>
      <c r="K31" s="4">
        <v>96</v>
      </c>
      <c r="L31" s="4"/>
      <c r="M31" s="4"/>
      <c r="N31" s="4"/>
      <c r="O31" s="4"/>
      <c r="P31" s="4"/>
      <c r="Q31" s="10">
        <f t="shared" si="0"/>
        <v>28</v>
      </c>
    </row>
    <row r="32" spans="2:17" x14ac:dyDescent="0.25">
      <c r="B32" s="6">
        <f t="shared" si="1"/>
        <v>24</v>
      </c>
      <c r="C32" s="4" t="s">
        <v>247</v>
      </c>
      <c r="D32" s="17" t="s">
        <v>248</v>
      </c>
      <c r="E32" s="17"/>
      <c r="F32" s="17"/>
      <c r="G32" s="17"/>
      <c r="H32" s="17"/>
      <c r="I32" s="17"/>
      <c r="J32" s="4">
        <v>93</v>
      </c>
      <c r="K32" s="4">
        <v>75</v>
      </c>
      <c r="L32" s="4"/>
      <c r="M32" s="4"/>
      <c r="N32" s="4"/>
      <c r="O32" s="4"/>
      <c r="P32" s="4"/>
      <c r="Q32" s="10">
        <f t="shared" si="0"/>
        <v>24</v>
      </c>
    </row>
    <row r="33" spans="2:17" x14ac:dyDescent="0.25">
      <c r="B33" s="6">
        <f t="shared" si="1"/>
        <v>25</v>
      </c>
      <c r="C33" s="4" t="s">
        <v>249</v>
      </c>
      <c r="D33" s="17" t="s">
        <v>250</v>
      </c>
      <c r="E33" s="17"/>
      <c r="F33" s="17"/>
      <c r="G33" s="17"/>
      <c r="H33" s="17"/>
      <c r="I33" s="17"/>
      <c r="J33" s="4">
        <v>95</v>
      </c>
      <c r="K33" s="4">
        <v>90</v>
      </c>
      <c r="L33" s="4"/>
      <c r="M33" s="4"/>
      <c r="N33" s="4"/>
      <c r="O33" s="4"/>
      <c r="P33" s="4"/>
      <c r="Q33" s="10">
        <f t="shared" si="0"/>
        <v>26.428571428571427</v>
      </c>
    </row>
    <row r="34" spans="2:17" x14ac:dyDescent="0.25">
      <c r="B34" s="6">
        <f t="shared" si="1"/>
        <v>26</v>
      </c>
      <c r="C34" s="4" t="s">
        <v>251</v>
      </c>
      <c r="D34" s="17" t="s">
        <v>252</v>
      </c>
      <c r="E34" s="17"/>
      <c r="F34" s="17"/>
      <c r="G34" s="17"/>
      <c r="H34" s="17"/>
      <c r="I34" s="17"/>
      <c r="J34" s="4">
        <v>89</v>
      </c>
      <c r="K34" s="4">
        <v>98</v>
      </c>
      <c r="L34" s="4"/>
      <c r="M34" s="4"/>
      <c r="N34" s="4"/>
      <c r="O34" s="4"/>
      <c r="P34" s="4"/>
      <c r="Q34" s="10">
        <f t="shared" si="0"/>
        <v>26.714285714285715</v>
      </c>
    </row>
    <row r="35" spans="2:17" x14ac:dyDescent="0.25">
      <c r="B35" s="6">
        <f t="shared" si="1"/>
        <v>27</v>
      </c>
      <c r="C35" s="4" t="s">
        <v>253</v>
      </c>
      <c r="D35" s="17" t="s">
        <v>254</v>
      </c>
      <c r="E35" s="17"/>
      <c r="F35" s="17"/>
      <c r="G35" s="17"/>
      <c r="H35" s="17"/>
      <c r="I35" s="17"/>
      <c r="J35" s="4">
        <v>95</v>
      </c>
      <c r="K35" s="4">
        <v>96</v>
      </c>
      <c r="L35" s="4"/>
      <c r="M35" s="4"/>
      <c r="N35" s="4"/>
      <c r="O35" s="4"/>
      <c r="P35" s="4"/>
      <c r="Q35" s="10">
        <f t="shared" si="0"/>
        <v>27.285714285714285</v>
      </c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23</v>
      </c>
      <c r="K54" s="11">
        <f t="shared" ref="K54:P54" si="2">COUNTIF(K9:K53,"&gt;=70")</f>
        <v>24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4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27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27</v>
      </c>
      <c r="K56" s="12">
        <f t="shared" ref="K56:Q56" si="5">COUNT(K9:K53)</f>
        <v>27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27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0.85185185185185186</v>
      </c>
      <c r="K57" s="14">
        <f t="shared" ref="K57:Q57" si="6">K54/K56</f>
        <v>0.88888888888888884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0.14814814814814814</v>
      </c>
      <c r="K58" s="13">
        <f t="shared" ref="K58:Q58" si="7">K55/K56</f>
        <v>0.1111111111111111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2024-04-19T23:41:40Z</dcterms:modified>
</cp:coreProperties>
</file>