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1CA6422-9699-4F61-8CA8-B81939DF5AE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1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8" i="5" l="1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<sst xmlns="http://schemas.openxmlformats.org/spreadsheetml/2006/main" count="325" uniqueCount="242">
  <si>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</si>
  <si>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</si>
  <si>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</si>
  <si>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</si>
  <si>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</si>
  <si>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</si>
  <si>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</si>
  <si>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</si>
  <si>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</si>
  <si>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</si>
  <si>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</si>
  <si>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</si>
  <si>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</si>
  <si>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</si>
  <si>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</si>
  <si>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</si>
  <si>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</si>
  <si>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</si>
  <si>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</si>
  <si>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</si>
  <si>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</si>
  <si>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</si>
  <si>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</si>
  <si>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</si>
  <si>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</si>
  <si>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</si>
  <si>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</si>
  <si>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</si>
  <si>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</si>
  <si>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</si>
  <si>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</si>
  <si>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</si>
  <si>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</si>
  <si>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</si>
  <si>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</si>
  <si>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</si>
  <si>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</si>
  <si>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</si>
  <si>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</si>
  <si>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</si>
  <si>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</si>
  <si>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</si>
  <si>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</si>
  <si>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</si>
  <si>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</si>
  <si>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</si>
  <si>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</si>
  <si>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</si>
  <si>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</si>
  <si>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</si>
  <si>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</si>
  <si>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</si>
  <si>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</si>
  <si>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</si>
  <si>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</si>
  <si>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</si>
  <si>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</si>
  <si>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</si>
  <si>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</si>
  <si>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</si>
  <si>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</si>
  <si>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</si>
  <si>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</si>
  <si>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</si>
  <si>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</si>
  <si>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</si>
  <si>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</si>
  <si>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</si>
  <si>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</si>
  <si>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</si>
  <si>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</si>
  <si>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</si>
  <si>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</si>
  <si>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</si>
  <si>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</si>
  <si>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</si>
  <si>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</si>
  <si>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</si>
  <si>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</si>
  <si>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</si>
  <si>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</si>
  <si>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</si>
  <si>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</si>
  <si>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</si>
  <si>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</si>
  <si>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</si>
  <si>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</si>
  <si>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</si>
  <si>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</si>
  <si>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</si>
  <si>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</si>
  <si>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</si>
  <si>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</si>
  <si>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</si>
  <si>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</si>
  <si>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</si>
  <si>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</si>
  <si>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</si>
  <si>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</si>
  <si>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</si>
  <si>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</si>
  <si>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</si>
  <si>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</si>
  <si>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</si>
  <si>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</si>
  <si>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</si>
  <si>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</si>
  <si>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</si>
  <si>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</si>
  <si>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</si>
  <si>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</si>
  <si>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</si>
  <si>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</si>
  <si>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</si>
  <si>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</si>
  <si>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</si>
  <si>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</si>
  <si>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</si>
  <si>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</si>
  <si>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</si>
  <si>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</si>
  <si>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</si>
  <si>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</si>
  <si>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</si>
  <si>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</si>
  <si>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</si>
  <si>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</si>
  <si>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</si>
  <si>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</si>
  <si>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</si>
  <si>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</si>
  <si>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</si>
  <si>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</si>
  <si>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</si>
  <si>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</si>
  <si>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</si>
  <si>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</si>
  <si>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</si>
  <si>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</si>
  <si>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</si>
  <si>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</si>
  <si>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</si>
  <si>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</si>
  <si>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</si>
  <si>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</si>
  <si>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</si>
  <si>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</si>
  <si>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</si>
  <si>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</si>
  <si>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</si>
  <si>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</si>
  <si>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</si>
  <si>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</si>
  <si>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</si>
  <si>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</si>
  <si>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</si>
  <si>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</si>
  <si>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</si>
  <si>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</si>
  <si>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</si>
  <si>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</si>
  <si>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</si>
  <si>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</si>
  <si>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</si>
  <si>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</si>
  <si>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</si>
  <si>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</si>
  <si>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</si>
  <si>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</si>
  <si>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</si>
  <si>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</si>
  <si>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</si>
  <si>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</si>
  <si>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</si>
  <si>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</si>
  <si>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</si>
  <si>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</si>
  <si>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</si>
  <si>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</si>
  <si>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</si>
  <si>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</si>
  <si>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</si>
  <si>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</si>
  <si>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</si>
  <si>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</si>
  <si>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</si>
  <si>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</si>
  <si>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</si>
  <si>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</si>
  <si>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</si>
  <si>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</si>
  <si>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</si>
  <si>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</si>
  <si>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AGUILAR ARIO YESSICA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</si>
  <si>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</si>
  <si>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</si>
  <si>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</si>
  <si>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</si>
  <si>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</si>
  <si>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</si>
  <si>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</si>
  <si>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</si>
  <si>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</si>
  <si>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</si>
  <si>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</si>
  <si>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</si>
  <si>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</si>
  <si>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</si>
  <si>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</si>
  <si>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CASTELLANO ROSARIO CLAUDIA SARAO</t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</si>
  <si>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</si>
  <si>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</si>
  <si>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</si>
  <si>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</si>
  <si>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</si>
  <si>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</si>
  <si>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</si>
  <si>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</si>
  <si>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>MARINEZ NEPOMUCENO ESTRELLA MARINA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</si>
  <si>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</si>
  <si>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</si>
  <si>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</si>
  <si>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</si>
  <si>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</si>
  <si>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</si>
  <si>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</si>
  <si>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</si>
  <si>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</si>
  <si>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</si>
  <si>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</si>
  <si>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</si>
  <si>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</si>
  <si>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</si>
  <si>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</si>
  <si>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</si>
  <si>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</si>
  <si>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</si>
  <si>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</si>
  <si>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</si>
  <si>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</si>
  <si>
    <t>221U0361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</si>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</sst>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7" fillId="0" borderId="9" xfId="0" applyFont="1" applyBorder="1"/>
    <xf numFmtId="0" fontId="7" fillId="0" borderId="13" xfId="0" applyFont="1" applyBorder="1"/>
    <xf numFmtId="0" fontId="9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45" workbookViewId="0">
      <selection activeCell="J12" sqref="J1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7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"/>
      <c r="R2" s="1"/>
    </row>
    <row r="3" spans="2:18" x14ac:dyDescent="0.25">
      <c r="C3" s="118" t="s">
        <v>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3"/>
      <c r="R3" s="3"/>
    </row>
    <row r="4" spans="2:18" x14ac:dyDescent="0.25">
      <c r="C4" s="4" t="s">
        <v>2</v>
      </c>
      <c r="D4" s="119" t="s">
        <v>170</v>
      </c>
      <c r="E4" s="87"/>
      <c r="F4" s="87"/>
      <c r="G4" s="87"/>
      <c r="I4" s="4" t="s">
        <v>3</v>
      </c>
      <c r="J4" s="115" t="s">
        <v>171</v>
      </c>
      <c r="K4" s="87"/>
      <c r="M4" s="4" t="s">
        <v>4</v>
      </c>
      <c r="N4" s="120">
        <v>45357</v>
      </c>
      <c r="O4" s="87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5" t="s">
        <v>172</v>
      </c>
      <c r="E6" s="87"/>
      <c r="F6" s="87"/>
      <c r="G6" s="87"/>
      <c r="I6" s="112" t="s">
        <v>6</v>
      </c>
      <c r="J6" s="113"/>
      <c r="K6" s="114" t="s">
        <v>7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6" t="s">
        <v>10</v>
      </c>
      <c r="E8" s="90"/>
      <c r="F8" s="90"/>
      <c r="G8" s="90"/>
      <c r="H8" s="90"/>
      <c r="I8" s="9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5" t="s">
        <v>68</v>
      </c>
      <c r="E9" s="90"/>
      <c r="F9" s="90"/>
      <c r="G9" s="90"/>
      <c r="H9" s="90"/>
      <c r="I9" s="91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22" t="s">
        <v>96</v>
      </c>
      <c r="D10" s="105" t="s">
        <v>69</v>
      </c>
      <c r="E10" s="90"/>
      <c r="F10" s="90"/>
      <c r="G10" s="90"/>
      <c r="H10" s="90"/>
      <c r="I10" s="91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</row>
    <row r="11" spans="2:18" x14ac:dyDescent="0.25">
      <c r="B11" s="9">
        <f t="shared" si="1"/>
        <v>3</v>
      </c>
      <c r="C11" s="22" t="s">
        <v>174</v>
      </c>
      <c r="D11" s="105" t="s">
        <v>173</v>
      </c>
      <c r="E11" s="106"/>
      <c r="F11" s="106"/>
      <c r="G11" s="106"/>
      <c r="H11" s="106"/>
      <c r="I11" s="107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 x14ac:dyDescent="0.25">
      <c r="B12" s="9">
        <f>B11+1</f>
        <v>4</v>
      </c>
      <c r="C12" s="35" t="s">
        <v>97</v>
      </c>
      <c r="D12" s="108" t="s">
        <v>70</v>
      </c>
      <c r="E12" s="84"/>
      <c r="F12" s="84"/>
      <c r="G12" s="84"/>
      <c r="H12" s="84"/>
      <c r="I12" s="85"/>
      <c r="J12" s="37">
        <v>100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8">
        <f t="shared" si="0"/>
        <v>14.285714285714286</v>
      </c>
    </row>
    <row r="13" spans="2:18" x14ac:dyDescent="0.25">
      <c r="B13" s="29">
        <f t="shared" si="1"/>
        <v>5</v>
      </c>
      <c r="C13" s="43" t="s">
        <v>150</v>
      </c>
      <c r="D13" s="101" t="s">
        <v>175</v>
      </c>
      <c r="E13" s="101"/>
      <c r="F13" s="101"/>
      <c r="G13" s="101"/>
      <c r="H13" s="101"/>
      <c r="I13" s="101"/>
      <c r="J13" s="52">
        <v>70</v>
      </c>
      <c r="K13" s="43"/>
      <c r="L13" s="43"/>
      <c r="M13" s="43"/>
      <c r="N13" s="43"/>
      <c r="O13" s="43"/>
      <c r="P13" s="43"/>
      <c r="Q13" s="43"/>
    </row>
    <row r="14" spans="2:18" x14ac:dyDescent="0.25">
      <c r="B14" s="9">
        <f t="shared" si="1"/>
        <v>6</v>
      </c>
      <c r="C14" s="39" t="s">
        <v>98</v>
      </c>
      <c r="D14" s="109" t="s">
        <v>71</v>
      </c>
      <c r="E14" s="110"/>
      <c r="F14" s="110"/>
      <c r="G14" s="110"/>
      <c r="H14" s="110"/>
      <c r="I14" s="111"/>
      <c r="J14" s="44">
        <v>95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5">
        <f>SUM(J14:P14)/7</f>
        <v>13.571428571428571</v>
      </c>
    </row>
    <row r="15" spans="2:18" x14ac:dyDescent="0.25">
      <c r="B15" s="9">
        <f t="shared" si="1"/>
        <v>7</v>
      </c>
      <c r="C15" t="s">
        <v>37</v>
      </c>
      <c r="D15" s="101" t="s">
        <v>176</v>
      </c>
      <c r="E15" s="101"/>
      <c r="F15" s="101"/>
      <c r="G15" s="101"/>
      <c r="H15" s="101"/>
      <c r="I15" s="101"/>
      <c r="J15" s="52">
        <v>0</v>
      </c>
      <c r="K15" s="43"/>
      <c r="L15" s="43"/>
      <c r="M15" s="43"/>
      <c r="N15" s="43"/>
      <c r="O15" s="43"/>
      <c r="P15" s="43"/>
      <c r="Q15" s="43"/>
    </row>
    <row r="16" spans="2:18" x14ac:dyDescent="0.25">
      <c r="B16" s="9">
        <f t="shared" si="1"/>
        <v>8</v>
      </c>
      <c r="C16" s="22" t="s">
        <v>98</v>
      </c>
      <c r="D16" s="102" t="s">
        <v>72</v>
      </c>
      <c r="E16" s="103"/>
      <c r="F16" s="103"/>
      <c r="G16" s="103"/>
      <c r="H16" s="103"/>
      <c r="I16" s="104"/>
      <c r="J16" s="41">
        <v>80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2">
        <f t="shared" ref="Q16:Q38" si="2">SUM(J16:P16)/7</f>
        <v>11.428571428571429</v>
      </c>
    </row>
    <row r="17" spans="2:17" x14ac:dyDescent="0.25">
      <c r="B17" s="9">
        <f t="shared" si="1"/>
        <v>9</v>
      </c>
      <c r="C17" s="22" t="s">
        <v>99</v>
      </c>
      <c r="D17" s="32" t="s">
        <v>73</v>
      </c>
      <c r="E17" s="30"/>
      <c r="F17" s="30"/>
      <c r="G17" s="30"/>
      <c r="H17" s="30"/>
      <c r="I17" s="31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12.857142857142858</v>
      </c>
    </row>
    <row r="18" spans="2:17" x14ac:dyDescent="0.25">
      <c r="B18" s="9">
        <f t="shared" si="1"/>
        <v>10</v>
      </c>
      <c r="C18" s="22" t="s">
        <v>100</v>
      </c>
      <c r="D18" s="32" t="s">
        <v>74</v>
      </c>
      <c r="E18" s="30"/>
      <c r="F18" s="30"/>
      <c r="G18" s="30"/>
      <c r="H18" s="30"/>
      <c r="I18" s="31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0</v>
      </c>
    </row>
    <row r="19" spans="2:17" x14ac:dyDescent="0.25">
      <c r="B19" s="9">
        <f t="shared" si="1"/>
        <v>11</v>
      </c>
      <c r="C19" s="22" t="s">
        <v>101</v>
      </c>
      <c r="D19" s="32" t="s">
        <v>75</v>
      </c>
      <c r="E19" s="30"/>
      <c r="F19" s="30"/>
      <c r="G19" s="30"/>
      <c r="H19" s="30"/>
      <c r="I19" s="31"/>
      <c r="J19" s="7">
        <v>80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11.428571428571429</v>
      </c>
    </row>
    <row r="20" spans="2:17" x14ac:dyDescent="0.25">
      <c r="B20" s="9">
        <f t="shared" si="1"/>
        <v>12</v>
      </c>
      <c r="C20" s="22" t="s">
        <v>102</v>
      </c>
      <c r="D20" s="32" t="s">
        <v>76</v>
      </c>
      <c r="E20" s="30"/>
      <c r="F20" s="30"/>
      <c r="G20" s="30"/>
      <c r="H20" s="30"/>
      <c r="I20" s="31"/>
      <c r="J20" s="7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0"/>
      <c r="F21" s="30"/>
      <c r="G21" s="30"/>
      <c r="H21" s="30"/>
      <c r="I21" s="31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0"/>
      <c r="F22" s="30"/>
      <c r="G22" s="30"/>
      <c r="H22" s="30"/>
      <c r="I22" s="31"/>
      <c r="J22" s="7">
        <v>80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11.428571428571429</v>
      </c>
    </row>
    <row r="23" spans="2:17" ht="15.75" customHeight="1" x14ac:dyDescent="0.25">
      <c r="B23" s="9">
        <f t="shared" si="1"/>
        <v>15</v>
      </c>
      <c r="C23" s="22" t="s">
        <v>104</v>
      </c>
      <c r="D23" s="32" t="s">
        <v>79</v>
      </c>
      <c r="E23" s="30"/>
      <c r="F23" s="30"/>
      <c r="G23" s="30"/>
      <c r="H23" s="30"/>
      <c r="I23" s="31"/>
      <c r="J23" s="7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</row>
    <row r="24" spans="2:17" ht="15.75" customHeight="1" x14ac:dyDescent="0.25">
      <c r="B24" s="9">
        <f t="shared" si="1"/>
        <v>16</v>
      </c>
      <c r="C24" s="22" t="s">
        <v>105</v>
      </c>
      <c r="D24" s="32" t="s">
        <v>80</v>
      </c>
      <c r="E24" s="30"/>
      <c r="F24" s="30"/>
      <c r="G24" s="30"/>
      <c r="H24" s="30"/>
      <c r="I24" s="31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12.142857142857142</v>
      </c>
    </row>
    <row r="25" spans="2:17" ht="15.75" customHeight="1" x14ac:dyDescent="0.25">
      <c r="B25" s="9">
        <f t="shared" si="1"/>
        <v>17</v>
      </c>
      <c r="C25" s="22" t="s">
        <v>106</v>
      </c>
      <c r="D25" s="32" t="s">
        <v>81</v>
      </c>
      <c r="E25" s="30"/>
      <c r="F25" s="30"/>
      <c r="G25" s="30"/>
      <c r="H25" s="30"/>
      <c r="I25" s="31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</row>
    <row r="26" spans="2:17" ht="15.75" customHeight="1" x14ac:dyDescent="0.25">
      <c r="B26" s="9">
        <f t="shared" si="1"/>
        <v>18</v>
      </c>
      <c r="C26" s="22" t="s">
        <v>107</v>
      </c>
      <c r="D26" s="32" t="s">
        <v>82</v>
      </c>
      <c r="E26" s="30"/>
      <c r="F26" s="30"/>
      <c r="G26" s="30"/>
      <c r="H26" s="30"/>
      <c r="I26" s="31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</row>
    <row r="27" spans="2:17" ht="15.75" customHeight="1" x14ac:dyDescent="0.25">
      <c r="B27" s="9">
        <f t="shared" si="1"/>
        <v>19</v>
      </c>
      <c r="C27" s="22" t="s">
        <v>162</v>
      </c>
      <c r="D27" s="92" t="s">
        <v>137</v>
      </c>
      <c r="E27" s="93"/>
      <c r="F27" s="93"/>
      <c r="G27" s="93"/>
      <c r="H27" s="93"/>
      <c r="I27" s="94"/>
      <c r="J27" s="7">
        <v>70</v>
      </c>
      <c r="K27" s="7"/>
      <c r="L27" s="7"/>
      <c r="M27" s="7"/>
      <c r="N27" s="7"/>
      <c r="O27" s="7"/>
      <c r="P27" s="7"/>
      <c r="Q27" s="10">
        <f t="shared" si="2"/>
        <v>10</v>
      </c>
    </row>
    <row r="28" spans="2:17" ht="15.75" customHeight="1" x14ac:dyDescent="0.25">
      <c r="B28" s="9">
        <f t="shared" si="1"/>
        <v>20</v>
      </c>
      <c r="C28" s="22" t="s">
        <v>108</v>
      </c>
      <c r="D28" s="48" t="s">
        <v>83</v>
      </c>
      <c r="E28" s="67"/>
      <c r="F28" s="67"/>
      <c r="G28" s="67"/>
      <c r="H28" s="67"/>
      <c r="I28" s="68"/>
      <c r="J28" s="7">
        <v>0</v>
      </c>
      <c r="K28" s="7"/>
      <c r="L28" s="7"/>
      <c r="M28" s="7"/>
      <c r="N28" s="7"/>
      <c r="O28" s="7"/>
      <c r="P28" s="7"/>
      <c r="Q28" s="10">
        <f t="shared" si="2"/>
        <v>0</v>
      </c>
    </row>
    <row r="29" spans="2:17" ht="15.75" customHeight="1" x14ac:dyDescent="0.25">
      <c r="B29" s="9">
        <f t="shared" si="1"/>
        <v>21</v>
      </c>
      <c r="C29" s="22" t="s">
        <v>178</v>
      </c>
      <c r="D29" s="48" t="s">
        <v>177</v>
      </c>
      <c r="E29" s="67"/>
      <c r="F29" s="67"/>
      <c r="G29" s="67"/>
      <c r="H29" s="67"/>
      <c r="I29" s="68"/>
      <c r="J29" s="7">
        <v>85</v>
      </c>
      <c r="K29" s="7"/>
      <c r="L29" s="7"/>
      <c r="M29" s="7"/>
      <c r="N29" s="7"/>
      <c r="O29" s="7"/>
      <c r="P29" s="7"/>
      <c r="Q29" s="10">
        <f t="shared" si="2"/>
        <v>12.142857142857142</v>
      </c>
    </row>
    <row r="30" spans="2:17" ht="15.75" customHeight="1" x14ac:dyDescent="0.25">
      <c r="B30" s="9">
        <f t="shared" si="1"/>
        <v>22</v>
      </c>
      <c r="C30" s="22" t="s">
        <v>109</v>
      </c>
      <c r="D30" s="69" t="s">
        <v>84</v>
      </c>
      <c r="E30" s="70"/>
      <c r="F30" s="70"/>
      <c r="G30" s="70"/>
      <c r="H30" s="70"/>
      <c r="I30" s="71"/>
      <c r="J30" s="37">
        <v>0</v>
      </c>
      <c r="K30" s="37"/>
      <c r="L30" s="37"/>
      <c r="M30" s="37"/>
      <c r="N30" s="37"/>
      <c r="O30" s="37"/>
      <c r="P30" s="37"/>
      <c r="Q30" s="38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95" t="s">
        <v>85</v>
      </c>
      <c r="E31" s="96"/>
      <c r="F31" s="96"/>
      <c r="G31" s="96"/>
      <c r="H31" s="96"/>
      <c r="I31" s="97"/>
      <c r="J31" s="52">
        <v>0</v>
      </c>
      <c r="K31" s="43"/>
      <c r="L31" s="43"/>
      <c r="M31" s="43"/>
      <c r="N31" s="43"/>
      <c r="O31" s="43"/>
      <c r="P31" s="43"/>
      <c r="Q31" s="43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2" t="s">
        <v>86</v>
      </c>
      <c r="E32" s="73"/>
      <c r="F32" s="73"/>
      <c r="G32" s="73"/>
      <c r="H32" s="73"/>
      <c r="I32" s="74"/>
      <c r="J32" s="41">
        <v>90</v>
      </c>
      <c r="K32" s="41"/>
      <c r="L32" s="41"/>
      <c r="M32" s="41"/>
      <c r="N32" s="41"/>
      <c r="O32" s="41"/>
      <c r="P32" s="41"/>
      <c r="Q32" s="42">
        <f t="shared" si="2"/>
        <v>12.857142857142858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6"/>
      <c r="F33" s="46"/>
      <c r="G33" s="46"/>
      <c r="H33" s="46"/>
      <c r="I33" s="47"/>
      <c r="J33" s="7">
        <v>80</v>
      </c>
      <c r="K33" s="7"/>
      <c r="L33" s="7"/>
      <c r="M33" s="7"/>
      <c r="N33" s="7"/>
      <c r="O33" s="7"/>
      <c r="P33" s="7"/>
      <c r="Q33" s="10">
        <f t="shared" si="2"/>
        <v>11.428571428571429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6"/>
      <c r="F34" s="46"/>
      <c r="G34" s="46"/>
      <c r="H34" s="46"/>
      <c r="I34" s="47"/>
      <c r="J34" s="7">
        <v>0</v>
      </c>
      <c r="K34" s="7"/>
      <c r="L34" s="7"/>
      <c r="M34" s="7"/>
      <c r="N34" s="7"/>
      <c r="O34" s="7"/>
      <c r="P34" s="7"/>
      <c r="Q34" s="10">
        <f t="shared" si="2"/>
        <v>0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6"/>
      <c r="F35" s="46"/>
      <c r="G35" s="46"/>
      <c r="H35" s="46"/>
      <c r="I35" s="47"/>
      <c r="J35" s="7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6"/>
      <c r="F36" s="46"/>
      <c r="G36" s="46"/>
      <c r="H36" s="46"/>
      <c r="I36" s="47"/>
      <c r="J36" s="7">
        <v>90</v>
      </c>
      <c r="K36" s="7"/>
      <c r="L36" s="7"/>
      <c r="M36" s="7"/>
      <c r="N36" s="7"/>
      <c r="O36" s="7"/>
      <c r="P36" s="7"/>
      <c r="Q36" s="10">
        <f t="shared" si="2"/>
        <v>12.857142857142858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6"/>
      <c r="F37" s="46"/>
      <c r="G37" s="46"/>
      <c r="H37" s="46"/>
      <c r="I37" s="47"/>
      <c r="J37" s="7">
        <v>0</v>
      </c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22" t="s">
        <v>116</v>
      </c>
      <c r="D38" s="69" t="s">
        <v>92</v>
      </c>
      <c r="E38" s="70"/>
      <c r="F38" s="70"/>
      <c r="G38" s="70"/>
      <c r="H38" s="70"/>
      <c r="I38" s="71"/>
      <c r="J38" s="37">
        <v>90</v>
      </c>
      <c r="K38" s="37"/>
      <c r="L38" s="37"/>
      <c r="M38" s="37"/>
      <c r="N38" s="37"/>
      <c r="O38" s="37"/>
      <c r="P38" s="37"/>
      <c r="Q38" s="38">
        <f t="shared" si="2"/>
        <v>12.857142857142858</v>
      </c>
    </row>
    <row r="39" spans="2:17" ht="15.75" customHeight="1" x14ac:dyDescent="0.25">
      <c r="B39" s="9">
        <f t="shared" si="1"/>
        <v>31</v>
      </c>
      <c r="C39" t="s">
        <v>66</v>
      </c>
      <c r="D39" s="75" t="s">
        <v>179</v>
      </c>
      <c r="E39" s="76"/>
      <c r="F39" s="76"/>
      <c r="G39" s="76"/>
      <c r="H39" s="76"/>
      <c r="I39" s="77"/>
      <c r="J39" s="52">
        <v>0</v>
      </c>
      <c r="K39" s="43"/>
      <c r="L39" s="43"/>
      <c r="M39" s="43"/>
      <c r="N39" s="43"/>
      <c r="O39" s="43"/>
      <c r="P39" s="43"/>
      <c r="Q39" s="43"/>
    </row>
    <row r="40" spans="2:17" ht="15.75" customHeight="1" x14ac:dyDescent="0.25">
      <c r="B40" s="9">
        <f t="shared" si="1"/>
        <v>32</v>
      </c>
      <c r="C40" s="22" t="s">
        <v>117</v>
      </c>
      <c r="D40" s="49" t="s">
        <v>93</v>
      </c>
      <c r="E40" s="50"/>
      <c r="F40" s="50"/>
      <c r="G40" s="50"/>
      <c r="H40" s="50"/>
      <c r="I40" s="51"/>
      <c r="J40" s="41">
        <v>90</v>
      </c>
      <c r="K40" s="41"/>
      <c r="L40" s="41"/>
      <c r="M40" s="41"/>
      <c r="N40" s="41"/>
      <c r="O40" s="41"/>
      <c r="P40" s="41"/>
      <c r="Q40" s="42">
        <f>SUM(J40:P40)/7</f>
        <v>12.857142857142858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/>
      <c r="L41" s="7"/>
      <c r="M41" s="7"/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/>
      <c r="L42" s="7"/>
      <c r="M42" s="7"/>
      <c r="N42" s="7"/>
      <c r="O42" s="7"/>
      <c r="P42" s="7"/>
      <c r="Q42" s="10">
        <f>SUM(J42:P42)/7</f>
        <v>14.285714285714286</v>
      </c>
    </row>
    <row r="43" spans="2:17" ht="15.75" customHeight="1" x14ac:dyDescent="0.25">
      <c r="B43" s="9">
        <f t="shared" si="1"/>
        <v>35</v>
      </c>
      <c r="C43" s="78"/>
      <c r="D43" s="83"/>
      <c r="E43" s="84"/>
      <c r="F43" s="84"/>
      <c r="G43" s="84"/>
      <c r="H43" s="84"/>
      <c r="I43" s="85"/>
      <c r="J43" s="37"/>
      <c r="K43" s="37"/>
      <c r="L43" s="37"/>
      <c r="M43" s="37"/>
      <c r="N43" s="37"/>
      <c r="O43" s="37"/>
      <c r="P43" s="37"/>
      <c r="Q43" s="38">
        <f>SUM(J43:P43)/7</f>
        <v>0</v>
      </c>
    </row>
    <row r="44" spans="2:17" ht="15.75" customHeight="1" x14ac:dyDescent="0.25">
      <c r="B44" s="29">
        <f t="shared" si="1"/>
        <v>36</v>
      </c>
      <c r="C44" s="43"/>
      <c r="D44" s="98"/>
      <c r="E44" s="99"/>
      <c r="F44" s="99"/>
      <c r="G44" s="99"/>
      <c r="H44" s="99"/>
      <c r="I44" s="100"/>
      <c r="J44" s="43"/>
      <c r="K44" s="43"/>
      <c r="L44" s="43"/>
      <c r="M44" s="43"/>
      <c r="N44" s="43"/>
      <c r="O44" s="43"/>
      <c r="P44" s="43"/>
      <c r="Q44" s="43"/>
    </row>
    <row r="45" spans="2:17" ht="15.75" customHeight="1" x14ac:dyDescent="0.25">
      <c r="B45" s="29">
        <f t="shared" si="1"/>
        <v>37</v>
      </c>
      <c r="C45" s="43"/>
      <c r="D45" s="98"/>
      <c r="E45" s="99"/>
      <c r="F45" s="99"/>
      <c r="G45" s="99"/>
      <c r="H45" s="99"/>
      <c r="I45" s="100"/>
      <c r="J45" s="43"/>
      <c r="K45" s="43"/>
      <c r="L45" s="43"/>
      <c r="M45" s="43"/>
      <c r="N45" s="43"/>
      <c r="O45" s="43"/>
      <c r="P45" s="43"/>
      <c r="Q45" s="43"/>
    </row>
    <row r="46" spans="2:17" ht="15.75" customHeight="1" x14ac:dyDescent="0.25">
      <c r="B46" s="9">
        <f t="shared" si="1"/>
        <v>38</v>
      </c>
      <c r="C46" s="79"/>
      <c r="D46" s="86"/>
      <c r="E46" s="87"/>
      <c r="F46" s="87"/>
      <c r="G46" s="87"/>
      <c r="H46" s="87"/>
      <c r="I46" s="88"/>
      <c r="J46" s="41"/>
      <c r="K46" s="41"/>
      <c r="L46" s="41"/>
      <c r="M46" s="41"/>
      <c r="N46" s="41"/>
      <c r="O46" s="41"/>
      <c r="P46" s="41"/>
      <c r="Q46" s="42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9"/>
      <c r="E47" s="90"/>
      <c r="F47" s="90"/>
      <c r="G47" s="90"/>
      <c r="H47" s="90"/>
      <c r="I47" s="9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9"/>
      <c r="E48" s="90"/>
      <c r="F48" s="90"/>
      <c r="G48" s="90"/>
      <c r="H48" s="90"/>
      <c r="I48" s="9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9"/>
      <c r="E49" s="90"/>
      <c r="F49" s="90"/>
      <c r="G49" s="90"/>
      <c r="H49" s="90"/>
      <c r="I49" s="9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9"/>
      <c r="E50" s="90"/>
      <c r="F50" s="90"/>
      <c r="G50" s="90"/>
      <c r="H50" s="90"/>
      <c r="I50" s="9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9"/>
      <c r="E51" s="90"/>
      <c r="F51" s="90"/>
      <c r="G51" s="90"/>
      <c r="H51" s="90"/>
      <c r="I51" s="9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9"/>
      <c r="E52" s="90"/>
      <c r="F52" s="90"/>
      <c r="G52" s="90"/>
      <c r="H52" s="90"/>
      <c r="I52" s="9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6"/>
      <c r="E53" s="90"/>
      <c r="F53" s="90"/>
      <c r="G53" s="90"/>
      <c r="H53" s="90"/>
      <c r="I53" s="9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2"/>
      <c r="D54" s="113"/>
      <c r="E54" s="3"/>
      <c r="H54" s="125" t="s">
        <v>19</v>
      </c>
      <c r="I54" s="88"/>
      <c r="J54" s="12">
        <f t="shared" ref="J54:P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2"/>
      <c r="D55" s="113"/>
      <c r="E55" s="2"/>
      <c r="H55" s="123" t="s">
        <v>20</v>
      </c>
      <c r="I55" s="91"/>
      <c r="J55" s="14">
        <f t="shared" ref="J55:Q55" si="4">COUNTIF(J9:J53,"&lt;70")</f>
        <v>11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12"/>
      <c r="D56" s="113"/>
      <c r="E56" s="113"/>
      <c r="H56" s="123" t="s">
        <v>21</v>
      </c>
      <c r="I56" s="91"/>
      <c r="J56" s="14">
        <f t="shared" ref="J56:Q56" si="5">COUNT(J9:J53)</f>
        <v>34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12"/>
      <c r="D57" s="113"/>
      <c r="E57" s="3"/>
      <c r="F57" s="15"/>
      <c r="H57" s="124" t="s">
        <v>22</v>
      </c>
      <c r="I57" s="91"/>
      <c r="J57" s="16">
        <f t="shared" ref="J57:Q57" si="6">J54/J56</f>
        <v>0.67647058823529416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2"/>
      <c r="D58" s="113"/>
      <c r="E58" s="3"/>
      <c r="F58" s="15"/>
      <c r="H58" s="124" t="s">
        <v>23</v>
      </c>
      <c r="I58" s="91"/>
      <c r="J58" s="16">
        <f t="shared" ref="J58:Q58" si="7">J55/J56</f>
        <v>0.3235294117647059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2"/>
      <c r="D59" s="11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1"/>
      <c r="K61" s="87"/>
      <c r="L61" s="87"/>
      <c r="M61" s="87"/>
      <c r="N61" s="87"/>
      <c r="O61" s="87"/>
      <c r="P61" s="87"/>
    </row>
    <row r="62" spans="2:17" ht="15.75" customHeight="1" x14ac:dyDescent="0.25">
      <c r="J62" s="122" t="s">
        <v>24</v>
      </c>
      <c r="K62" s="84"/>
      <c r="L62" s="84"/>
      <c r="M62" s="84"/>
      <c r="N62" s="84"/>
      <c r="O62" s="84"/>
      <c r="P62" s="84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5:I15"/>
    <mergeCell ref="D16:I16"/>
    <mergeCell ref="D10:I10"/>
    <mergeCell ref="D11:I11"/>
    <mergeCell ref="D12:I12"/>
    <mergeCell ref="D14:I14"/>
    <mergeCell ref="D13:I13"/>
    <mergeCell ref="D43:I43"/>
    <mergeCell ref="D46:I46"/>
    <mergeCell ref="D47:I47"/>
    <mergeCell ref="D48:I48"/>
    <mergeCell ref="D27:I27"/>
    <mergeCell ref="D31:I31"/>
    <mergeCell ref="D44:I44"/>
    <mergeCell ref="D45:I4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42"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7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"/>
      <c r="R2" s="1"/>
    </row>
    <row r="3" spans="2:18" x14ac:dyDescent="0.25">
      <c r="C3" s="118" t="s">
        <v>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3"/>
      <c r="R3" s="3"/>
    </row>
    <row r="4" spans="2:18" x14ac:dyDescent="0.25">
      <c r="C4" s="4" t="s">
        <v>2</v>
      </c>
      <c r="D4" s="119" t="s">
        <v>180</v>
      </c>
      <c r="E4" s="87"/>
      <c r="F4" s="87"/>
      <c r="G4" s="87"/>
      <c r="I4" s="4" t="s">
        <v>3</v>
      </c>
      <c r="J4" s="115" t="s">
        <v>181</v>
      </c>
      <c r="K4" s="87"/>
      <c r="M4" s="4" t="s">
        <v>4</v>
      </c>
      <c r="N4" s="120">
        <v>45357</v>
      </c>
      <c r="O4" s="87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5" t="s">
        <v>182</v>
      </c>
      <c r="E6" s="87"/>
      <c r="F6" s="87"/>
      <c r="G6" s="87"/>
      <c r="I6" s="112" t="s">
        <v>6</v>
      </c>
      <c r="J6" s="113"/>
      <c r="K6" s="114" t="s">
        <v>25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6" t="s">
        <v>10</v>
      </c>
      <c r="E8" s="90"/>
      <c r="F8" s="90"/>
      <c r="G8" s="90"/>
      <c r="H8" s="90"/>
      <c r="I8" s="9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144</v>
      </c>
      <c r="D9" s="92" t="s">
        <v>120</v>
      </c>
      <c r="E9" s="90"/>
      <c r="F9" s="90"/>
      <c r="G9" s="90"/>
      <c r="H9" s="90"/>
      <c r="I9" s="91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 x14ac:dyDescent="0.25">
      <c r="B10" s="9">
        <f t="shared" ref="B10:B53" si="1">B9+1</f>
        <v>2</v>
      </c>
      <c r="C10" s="9" t="s">
        <v>145</v>
      </c>
      <c r="D10" s="105" t="s">
        <v>121</v>
      </c>
      <c r="E10" s="90"/>
      <c r="F10" s="90"/>
      <c r="G10" s="90"/>
      <c r="H10" s="90"/>
      <c r="I10" s="91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</row>
    <row r="11" spans="2:18" x14ac:dyDescent="0.25">
      <c r="B11" s="9">
        <f t="shared" si="1"/>
        <v>3</v>
      </c>
      <c r="C11" s="9" t="s">
        <v>146</v>
      </c>
      <c r="D11" s="105" t="s">
        <v>122</v>
      </c>
      <c r="E11" s="90"/>
      <c r="F11" s="90"/>
      <c r="G11" s="90"/>
      <c r="H11" s="90"/>
      <c r="I11" s="91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x14ac:dyDescent="0.25">
      <c r="B12" s="9">
        <f t="shared" si="1"/>
        <v>4</v>
      </c>
      <c r="C12" s="9" t="s">
        <v>147</v>
      </c>
      <c r="D12" s="105" t="s">
        <v>123</v>
      </c>
      <c r="E12" s="90"/>
      <c r="F12" s="90"/>
      <c r="G12" s="90"/>
      <c r="H12" s="90"/>
      <c r="I12" s="91"/>
      <c r="J12" s="7">
        <v>85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12.142857142857142</v>
      </c>
    </row>
    <row r="13" spans="2:18" x14ac:dyDescent="0.25">
      <c r="B13" s="9">
        <f t="shared" si="1"/>
        <v>5</v>
      </c>
      <c r="C13" s="9" t="s">
        <v>148</v>
      </c>
      <c r="D13" s="108" t="s">
        <v>124</v>
      </c>
      <c r="E13" s="84"/>
      <c r="F13" s="84"/>
      <c r="G13" s="84"/>
      <c r="H13" s="84"/>
      <c r="I13" s="85"/>
      <c r="J13" s="37">
        <v>90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8">
        <f t="shared" si="0"/>
        <v>12.857142857142858</v>
      </c>
    </row>
    <row r="14" spans="2:18" x14ac:dyDescent="0.25">
      <c r="B14" s="9">
        <f t="shared" si="1"/>
        <v>6</v>
      </c>
      <c r="C14" t="s">
        <v>184</v>
      </c>
      <c r="D14" s="129" t="s">
        <v>183</v>
      </c>
      <c r="E14" s="101"/>
      <c r="F14" s="101"/>
      <c r="G14" s="101"/>
      <c r="H14" s="101"/>
      <c r="I14" s="101"/>
      <c r="J14" s="52">
        <v>0</v>
      </c>
      <c r="K14" s="43"/>
      <c r="L14" s="43"/>
      <c r="M14" s="43"/>
      <c r="N14" s="43"/>
      <c r="O14" s="43"/>
      <c r="P14" s="43"/>
      <c r="Q14" s="43"/>
    </row>
    <row r="15" spans="2:18" x14ac:dyDescent="0.25">
      <c r="B15" s="9">
        <f t="shared" si="1"/>
        <v>7</v>
      </c>
      <c r="C15" s="25" t="s">
        <v>149</v>
      </c>
      <c r="D15" s="130" t="s">
        <v>125</v>
      </c>
      <c r="E15" s="87"/>
      <c r="F15" s="87"/>
      <c r="G15" s="87"/>
      <c r="H15" s="87"/>
      <c r="I15" s="88"/>
      <c r="J15" s="41">
        <v>95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2">
        <f>SUM(J15:P15)/7</f>
        <v>13.571428571428571</v>
      </c>
    </row>
    <row r="16" spans="2:18" x14ac:dyDescent="0.25">
      <c r="B16" s="9">
        <f t="shared" si="1"/>
        <v>8</v>
      </c>
      <c r="C16" s="53" t="s">
        <v>151</v>
      </c>
      <c r="D16" s="36" t="s">
        <v>126</v>
      </c>
      <c r="E16" s="63"/>
      <c r="F16" s="63"/>
      <c r="G16" s="63"/>
      <c r="H16" s="63"/>
      <c r="I16" s="64"/>
      <c r="J16" s="37">
        <v>70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8">
        <f>SUM(J16:P16)/7</f>
        <v>10</v>
      </c>
    </row>
    <row r="17" spans="2:17" x14ac:dyDescent="0.25">
      <c r="B17" s="29">
        <f t="shared" si="1"/>
        <v>9</v>
      </c>
      <c r="C17" s="43" t="s">
        <v>37</v>
      </c>
      <c r="D17" s="129" t="s">
        <v>185</v>
      </c>
      <c r="E17" s="129"/>
      <c r="F17" s="129"/>
      <c r="G17" s="129"/>
      <c r="H17" s="129"/>
      <c r="I17" s="129"/>
      <c r="J17" s="52">
        <v>0</v>
      </c>
      <c r="K17" s="43"/>
      <c r="L17" s="43"/>
      <c r="M17" s="43"/>
      <c r="N17" s="43"/>
      <c r="O17" s="43"/>
      <c r="P17" s="43"/>
      <c r="Q17" s="43"/>
    </row>
    <row r="18" spans="2:17" x14ac:dyDescent="0.25">
      <c r="B18" s="9">
        <f t="shared" si="1"/>
        <v>10</v>
      </c>
      <c r="C18" s="62" t="s">
        <v>152</v>
      </c>
      <c r="D18" s="40" t="s">
        <v>127</v>
      </c>
      <c r="E18" s="65"/>
      <c r="F18" s="65"/>
      <c r="G18" s="65"/>
      <c r="H18" s="65"/>
      <c r="I18" s="66"/>
      <c r="J18" s="41">
        <v>80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2">
        <f t="shared" ref="Q18:Q34" si="2">SUM(J18:P18)/7</f>
        <v>11.428571428571429</v>
      </c>
    </row>
    <row r="19" spans="2:17" x14ac:dyDescent="0.25">
      <c r="B19" s="9">
        <f t="shared" si="1"/>
        <v>11</v>
      </c>
      <c r="C19" s="9" t="s">
        <v>153</v>
      </c>
      <c r="D19" s="32" t="s">
        <v>128</v>
      </c>
      <c r="E19" s="33"/>
      <c r="F19" s="33"/>
      <c r="G19" s="33"/>
      <c r="H19" s="33"/>
      <c r="I19" s="34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17" x14ac:dyDescent="0.25">
      <c r="B20" s="9">
        <f t="shared" si="1"/>
        <v>12</v>
      </c>
      <c r="C20" s="9" t="s">
        <v>154</v>
      </c>
      <c r="D20" s="19" t="s">
        <v>129</v>
      </c>
      <c r="E20" s="46"/>
      <c r="F20" s="46"/>
      <c r="G20" s="46"/>
      <c r="H20" s="46"/>
      <c r="I20" s="47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 x14ac:dyDescent="0.25">
      <c r="B21" s="9">
        <f t="shared" si="1"/>
        <v>13</v>
      </c>
      <c r="C21" s="9" t="s">
        <v>155</v>
      </c>
      <c r="D21" s="32" t="s">
        <v>130</v>
      </c>
      <c r="E21" s="33"/>
      <c r="F21" s="33"/>
      <c r="G21" s="33"/>
      <c r="H21" s="33"/>
      <c r="I21" s="34"/>
      <c r="J21" s="7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 x14ac:dyDescent="0.25">
      <c r="B22" s="9">
        <f t="shared" si="1"/>
        <v>14</v>
      </c>
      <c r="C22" s="9" t="s">
        <v>156</v>
      </c>
      <c r="D22" s="32" t="s">
        <v>131</v>
      </c>
      <c r="E22" s="33"/>
      <c r="F22" s="33"/>
      <c r="G22" s="33"/>
      <c r="H22" s="33"/>
      <c r="I22" s="34"/>
      <c r="J22" s="7">
        <v>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12.857142857142858</v>
      </c>
    </row>
    <row r="23" spans="2:17" ht="15.75" customHeight="1" x14ac:dyDescent="0.25">
      <c r="B23" s="9">
        <f t="shared" si="1"/>
        <v>15</v>
      </c>
      <c r="C23" s="9" t="s">
        <v>157</v>
      </c>
      <c r="D23" s="19" t="s">
        <v>132</v>
      </c>
      <c r="E23" s="46"/>
      <c r="F23" s="46"/>
      <c r="G23" s="46"/>
      <c r="H23" s="46"/>
      <c r="I23" s="47"/>
      <c r="J23" s="7">
        <v>95</v>
      </c>
      <c r="K23" s="7"/>
      <c r="L23" s="7"/>
      <c r="M23" s="7"/>
      <c r="N23" s="7"/>
      <c r="O23" s="7"/>
      <c r="P23" s="7"/>
      <c r="Q23" s="10">
        <f t="shared" si="2"/>
        <v>13.571428571428571</v>
      </c>
    </row>
    <row r="24" spans="2:17" ht="15.75" customHeight="1" x14ac:dyDescent="0.25">
      <c r="B24" s="9">
        <f t="shared" si="1"/>
        <v>16</v>
      </c>
      <c r="C24" s="9" t="s">
        <v>158</v>
      </c>
      <c r="D24" s="19" t="s">
        <v>133</v>
      </c>
      <c r="E24" s="46"/>
      <c r="F24" s="46"/>
      <c r="G24" s="46"/>
      <c r="H24" s="46"/>
      <c r="I24" s="47"/>
      <c r="J24" s="7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 x14ac:dyDescent="0.25">
      <c r="B25" s="9">
        <f t="shared" si="1"/>
        <v>17</v>
      </c>
      <c r="C25" s="9" t="s">
        <v>159</v>
      </c>
      <c r="D25" s="19" t="s">
        <v>134</v>
      </c>
      <c r="E25" s="46"/>
      <c r="F25" s="46"/>
      <c r="G25" s="46"/>
      <c r="H25" s="46"/>
      <c r="I25" s="47"/>
      <c r="J25" s="7">
        <v>85</v>
      </c>
      <c r="K25" s="7"/>
      <c r="L25" s="7"/>
      <c r="M25" s="7"/>
      <c r="N25" s="7"/>
      <c r="O25" s="7"/>
      <c r="P25" s="7"/>
      <c r="Q25" s="10">
        <f t="shared" si="2"/>
        <v>12.142857142857142</v>
      </c>
    </row>
    <row r="26" spans="2:17" ht="15.75" customHeight="1" x14ac:dyDescent="0.25">
      <c r="B26" s="9">
        <f t="shared" si="1"/>
        <v>18</v>
      </c>
      <c r="C26" s="9" t="s">
        <v>160</v>
      </c>
      <c r="D26" s="19" t="s">
        <v>135</v>
      </c>
      <c r="E26" s="46"/>
      <c r="F26" s="46"/>
      <c r="G26" s="46"/>
      <c r="H26" s="46"/>
      <c r="I26" s="47"/>
      <c r="J26" s="7">
        <v>0</v>
      </c>
      <c r="K26" s="7"/>
      <c r="L26" s="7"/>
      <c r="M26" s="7"/>
      <c r="N26" s="7"/>
      <c r="O26" s="7"/>
      <c r="P26" s="7"/>
      <c r="Q26" s="10">
        <f t="shared" si="2"/>
        <v>0</v>
      </c>
    </row>
    <row r="27" spans="2:17" ht="15.75" customHeight="1" x14ac:dyDescent="0.25">
      <c r="B27" s="9">
        <f t="shared" si="1"/>
        <v>19</v>
      </c>
      <c r="C27" s="9" t="s">
        <v>161</v>
      </c>
      <c r="D27" s="19" t="s">
        <v>136</v>
      </c>
      <c r="E27" s="46"/>
      <c r="F27" s="46"/>
      <c r="G27" s="46"/>
      <c r="H27" s="46"/>
      <c r="I27" s="47"/>
      <c r="J27" s="7">
        <v>90</v>
      </c>
      <c r="K27" s="7"/>
      <c r="L27" s="7"/>
      <c r="M27" s="7"/>
      <c r="N27" s="7"/>
      <c r="O27" s="7"/>
      <c r="P27" s="7"/>
      <c r="Q27" s="10">
        <f t="shared" si="2"/>
        <v>12.857142857142858</v>
      </c>
    </row>
    <row r="28" spans="2:17" ht="15.75" customHeight="1" x14ac:dyDescent="0.25">
      <c r="B28" s="9">
        <f t="shared" si="1"/>
        <v>20</v>
      </c>
      <c r="C28" s="9" t="s">
        <v>162</v>
      </c>
      <c r="D28" s="19" t="s">
        <v>137</v>
      </c>
      <c r="E28" s="46"/>
      <c r="F28" s="46"/>
      <c r="G28" s="46"/>
      <c r="H28" s="46"/>
      <c r="I28" s="47"/>
      <c r="J28" s="7">
        <v>80</v>
      </c>
      <c r="K28" s="7"/>
      <c r="L28" s="7"/>
      <c r="M28" s="7"/>
      <c r="N28" s="7"/>
      <c r="O28" s="7"/>
      <c r="P28" s="7"/>
      <c r="Q28" s="10">
        <f t="shared" si="2"/>
        <v>11.428571428571429</v>
      </c>
    </row>
    <row r="29" spans="2:17" ht="15.75" customHeight="1" x14ac:dyDescent="0.25">
      <c r="B29" s="9">
        <f t="shared" si="1"/>
        <v>21</v>
      </c>
      <c r="C29" s="9" t="s">
        <v>163</v>
      </c>
      <c r="D29" s="19" t="s">
        <v>138</v>
      </c>
      <c r="E29" s="46"/>
      <c r="F29" s="46"/>
      <c r="G29" s="46"/>
      <c r="H29" s="46"/>
      <c r="I29" s="47"/>
      <c r="J29" s="7">
        <v>95</v>
      </c>
      <c r="K29" s="7"/>
      <c r="L29" s="7"/>
      <c r="M29" s="7"/>
      <c r="N29" s="7"/>
      <c r="O29" s="7"/>
      <c r="P29" s="7"/>
      <c r="Q29" s="10">
        <f t="shared" si="2"/>
        <v>13.571428571428571</v>
      </c>
    </row>
    <row r="30" spans="2:17" ht="15.75" customHeight="1" x14ac:dyDescent="0.25">
      <c r="B30" s="9">
        <f t="shared" si="1"/>
        <v>22</v>
      </c>
      <c r="C30" s="9" t="s">
        <v>164</v>
      </c>
      <c r="D30" s="19" t="s">
        <v>139</v>
      </c>
      <c r="E30" s="46"/>
      <c r="F30" s="46"/>
      <c r="G30" s="46"/>
      <c r="H30" s="46"/>
      <c r="I30" s="47"/>
      <c r="J30" s="7">
        <v>95</v>
      </c>
      <c r="K30" s="7"/>
      <c r="L30" s="7"/>
      <c r="M30" s="7"/>
      <c r="N30" s="7"/>
      <c r="O30" s="7"/>
      <c r="P30" s="7"/>
      <c r="Q30" s="10">
        <f t="shared" si="2"/>
        <v>13.571428571428571</v>
      </c>
    </row>
    <row r="31" spans="2:17" ht="15.75" customHeight="1" x14ac:dyDescent="0.25">
      <c r="B31" s="9">
        <f t="shared" si="1"/>
        <v>23</v>
      </c>
      <c r="C31" s="9" t="s">
        <v>165</v>
      </c>
      <c r="D31" s="19" t="s">
        <v>140</v>
      </c>
      <c r="E31" s="46"/>
      <c r="F31" s="46"/>
      <c r="G31" s="46"/>
      <c r="H31" s="46"/>
      <c r="I31" s="47"/>
      <c r="J31" s="7">
        <v>100</v>
      </c>
      <c r="K31" s="7"/>
      <c r="L31" s="7"/>
      <c r="M31" s="7"/>
      <c r="N31" s="7"/>
      <c r="O31" s="7"/>
      <c r="P31" s="7"/>
      <c r="Q31" s="10">
        <f t="shared" si="2"/>
        <v>14.285714285714286</v>
      </c>
    </row>
    <row r="32" spans="2:17" ht="15.75" customHeight="1" x14ac:dyDescent="0.25">
      <c r="B32" s="9">
        <f t="shared" si="1"/>
        <v>24</v>
      </c>
      <c r="C32" s="9" t="s">
        <v>166</v>
      </c>
      <c r="D32" s="19" t="s">
        <v>141</v>
      </c>
      <c r="E32" s="46"/>
      <c r="F32" s="46"/>
      <c r="G32" s="46"/>
      <c r="H32" s="46"/>
      <c r="I32" s="47"/>
      <c r="J32" s="7">
        <v>90</v>
      </c>
      <c r="K32" s="7"/>
      <c r="L32" s="7"/>
      <c r="M32" s="7"/>
      <c r="N32" s="7"/>
      <c r="O32" s="7"/>
      <c r="P32" s="7"/>
      <c r="Q32" s="10">
        <f t="shared" si="2"/>
        <v>12.857142857142858</v>
      </c>
    </row>
    <row r="33" spans="2:17" ht="15.75" customHeight="1" x14ac:dyDescent="0.25">
      <c r="B33" s="9">
        <f t="shared" si="1"/>
        <v>25</v>
      </c>
      <c r="C33" s="9" t="s">
        <v>167</v>
      </c>
      <c r="D33" s="19" t="s">
        <v>142</v>
      </c>
      <c r="E33" s="46"/>
      <c r="F33" s="46"/>
      <c r="G33" s="46"/>
      <c r="H33" s="46"/>
      <c r="I33" s="47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 x14ac:dyDescent="0.25">
      <c r="B34" s="9">
        <f t="shared" si="1"/>
        <v>26</v>
      </c>
      <c r="C34" s="53" t="s">
        <v>168</v>
      </c>
      <c r="D34" s="54" t="s">
        <v>143</v>
      </c>
      <c r="E34" s="55"/>
      <c r="F34" s="55"/>
      <c r="G34" s="55"/>
      <c r="H34" s="55"/>
      <c r="I34" s="56"/>
      <c r="J34" s="37">
        <v>90</v>
      </c>
      <c r="K34" s="37"/>
      <c r="L34" s="37"/>
      <c r="M34" s="37"/>
      <c r="N34" s="37"/>
      <c r="O34" s="37"/>
      <c r="P34" s="37"/>
      <c r="Q34" s="38">
        <f t="shared" si="2"/>
        <v>12.857142857142858</v>
      </c>
    </row>
    <row r="35" spans="2:17" ht="15.75" customHeight="1" x14ac:dyDescent="0.25">
      <c r="B35" s="29">
        <f t="shared" si="1"/>
        <v>27</v>
      </c>
      <c r="C35" s="43"/>
      <c r="D35" s="98"/>
      <c r="E35" s="99"/>
      <c r="F35" s="99"/>
      <c r="G35" s="99"/>
      <c r="H35" s="99"/>
      <c r="I35" s="100"/>
      <c r="J35" s="43"/>
      <c r="K35" s="43"/>
      <c r="L35" s="43"/>
      <c r="M35" s="43"/>
      <c r="N35" s="43"/>
      <c r="O35" s="43"/>
      <c r="P35" s="43"/>
      <c r="Q35" s="43"/>
    </row>
    <row r="36" spans="2:17" ht="15.75" customHeight="1" x14ac:dyDescent="0.25">
      <c r="B36" s="29">
        <f t="shared" si="1"/>
        <v>28</v>
      </c>
      <c r="C36" s="43"/>
      <c r="D36" s="126"/>
      <c r="E36" s="127"/>
      <c r="F36" s="127"/>
      <c r="G36" s="127"/>
      <c r="H36" s="127"/>
      <c r="I36" s="128"/>
      <c r="J36" s="57"/>
      <c r="K36" s="57"/>
      <c r="L36" s="57"/>
      <c r="M36" s="57"/>
      <c r="N36" s="57"/>
      <c r="O36" s="57"/>
      <c r="P36" s="57"/>
      <c r="Q36" s="58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9"/>
      <c r="E41" s="90"/>
      <c r="F41" s="90"/>
      <c r="G41" s="90"/>
      <c r="H41" s="90"/>
      <c r="I41" s="9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9"/>
      <c r="E42" s="90"/>
      <c r="F42" s="90"/>
      <c r="G42" s="90"/>
      <c r="H42" s="90"/>
      <c r="I42" s="9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9"/>
      <c r="E43" s="90"/>
      <c r="F43" s="90"/>
      <c r="G43" s="90"/>
      <c r="H43" s="90"/>
      <c r="I43" s="9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9"/>
      <c r="E44" s="90"/>
      <c r="F44" s="90"/>
      <c r="G44" s="90"/>
      <c r="H44" s="90"/>
      <c r="I44" s="9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9"/>
      <c r="E45" s="90"/>
      <c r="F45" s="90"/>
      <c r="G45" s="90"/>
      <c r="H45" s="90"/>
      <c r="I45" s="9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9"/>
      <c r="E46" s="90"/>
      <c r="F46" s="90"/>
      <c r="G46" s="90"/>
      <c r="H46" s="90"/>
      <c r="I46" s="9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9"/>
      <c r="E47" s="90"/>
      <c r="F47" s="90"/>
      <c r="G47" s="90"/>
      <c r="H47" s="90"/>
      <c r="I47" s="9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9"/>
      <c r="E48" s="90"/>
      <c r="F48" s="90"/>
      <c r="G48" s="90"/>
      <c r="H48" s="90"/>
      <c r="I48" s="9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9"/>
      <c r="E49" s="90"/>
      <c r="F49" s="90"/>
      <c r="G49" s="90"/>
      <c r="H49" s="90"/>
      <c r="I49" s="9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9"/>
      <c r="E50" s="90"/>
      <c r="F50" s="90"/>
      <c r="G50" s="90"/>
      <c r="H50" s="90"/>
      <c r="I50" s="9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9"/>
      <c r="E51" s="90"/>
      <c r="F51" s="90"/>
      <c r="G51" s="90"/>
      <c r="H51" s="90"/>
      <c r="I51" s="9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9"/>
      <c r="E52" s="90"/>
      <c r="F52" s="90"/>
      <c r="G52" s="90"/>
      <c r="H52" s="90"/>
      <c r="I52" s="9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6"/>
      <c r="E53" s="90"/>
      <c r="F53" s="90"/>
      <c r="G53" s="90"/>
      <c r="H53" s="90"/>
      <c r="I53" s="9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2"/>
      <c r="D54" s="113"/>
      <c r="E54" s="3"/>
      <c r="H54" s="125" t="s">
        <v>19</v>
      </c>
      <c r="I54" s="88"/>
      <c r="J54" s="12">
        <f t="shared" ref="J54:P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2"/>
      <c r="D55" s="113"/>
      <c r="E55" s="2"/>
      <c r="H55" s="123" t="s">
        <v>20</v>
      </c>
      <c r="I55" s="91"/>
      <c r="J55" s="14">
        <f t="shared" ref="J55:Q55" si="4">COUNTIF(J9:J53,"&lt;70")</f>
        <v>3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12"/>
      <c r="D56" s="113"/>
      <c r="E56" s="113"/>
      <c r="H56" s="123" t="s">
        <v>21</v>
      </c>
      <c r="I56" s="91"/>
      <c r="J56" s="14">
        <f t="shared" ref="J56:Q56" si="5">COUNT(J9:J53)</f>
        <v>26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12"/>
      <c r="D57" s="113"/>
      <c r="E57" s="3"/>
      <c r="F57" s="15"/>
      <c r="H57" s="124" t="s">
        <v>22</v>
      </c>
      <c r="I57" s="91"/>
      <c r="J57" s="16">
        <f t="shared" ref="J57:Q57" si="6">J54/J56</f>
        <v>0.88461538461538458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2"/>
      <c r="D58" s="113"/>
      <c r="E58" s="3"/>
      <c r="F58" s="15"/>
      <c r="H58" s="124" t="s">
        <v>23</v>
      </c>
      <c r="I58" s="91"/>
      <c r="J58" s="16">
        <f t="shared" ref="J58:Q58" si="7">J55/J56</f>
        <v>0.11538461538461539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2"/>
      <c r="D59" s="11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1"/>
      <c r="K61" s="87"/>
      <c r="L61" s="87"/>
      <c r="M61" s="87"/>
      <c r="N61" s="87"/>
      <c r="O61" s="87"/>
      <c r="P61" s="87"/>
    </row>
    <row r="62" spans="2:17" ht="15.75" customHeight="1" x14ac:dyDescent="0.25">
      <c r="J62" s="122" t="s">
        <v>24</v>
      </c>
      <c r="K62" s="84"/>
      <c r="L62" s="84"/>
      <c r="M62" s="84"/>
      <c r="N62" s="84"/>
      <c r="O62" s="84"/>
      <c r="P62" s="84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5:I15"/>
    <mergeCell ref="D14:I14"/>
    <mergeCell ref="D47:I47"/>
    <mergeCell ref="D48:I48"/>
    <mergeCell ref="D41:I41"/>
    <mergeCell ref="D42:I42"/>
    <mergeCell ref="D43:I43"/>
    <mergeCell ref="D44:I44"/>
    <mergeCell ref="D35:I35"/>
    <mergeCell ref="D36:I36"/>
    <mergeCell ref="D17:I17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7" workbookViewId="0">
      <selection activeCell="T19" sqref="T1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7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"/>
      <c r="R2" s="1"/>
    </row>
    <row r="3" spans="2:18" x14ac:dyDescent="0.25">
      <c r="C3" s="118" t="s">
        <v>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3"/>
      <c r="R3" s="3"/>
    </row>
    <row r="4" spans="2:18" x14ac:dyDescent="0.25">
      <c r="C4" s="4" t="s">
        <v>2</v>
      </c>
      <c r="D4" s="119" t="s">
        <v>186</v>
      </c>
      <c r="E4" s="87"/>
      <c r="F4" s="87"/>
      <c r="G4" s="87"/>
      <c r="I4" s="4" t="s">
        <v>3</v>
      </c>
      <c r="J4" s="115" t="s">
        <v>187</v>
      </c>
      <c r="K4" s="87"/>
      <c r="M4" s="4" t="s">
        <v>4</v>
      </c>
      <c r="N4" s="120" t="s">
        <v>239</v>
      </c>
      <c r="O4" s="87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2" t="s">
        <v>172</v>
      </c>
      <c r="E6" s="87"/>
      <c r="F6" s="87"/>
      <c r="G6" s="87"/>
      <c r="I6" s="112" t="s">
        <v>6</v>
      </c>
      <c r="J6" s="113"/>
      <c r="K6" s="114" t="s">
        <v>26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6" t="s">
        <v>10</v>
      </c>
      <c r="E8" s="90"/>
      <c r="F8" s="90"/>
      <c r="G8" s="90"/>
      <c r="H8" s="90"/>
      <c r="I8" s="9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0"/>
      <c r="F9" s="30"/>
      <c r="G9" s="30"/>
      <c r="H9" s="30"/>
      <c r="I9" s="31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27" si="0">SUM(J9:P9)/7</f>
        <v>11.428571428571429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0"/>
      <c r="F10" s="30"/>
      <c r="G10" s="30"/>
      <c r="H10" s="30"/>
      <c r="I10" s="31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12.857142857142858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0"/>
      <c r="F11" s="30"/>
      <c r="G11" s="30"/>
      <c r="H11" s="30"/>
      <c r="I11" s="31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ht="15.75" x14ac:dyDescent="0.25">
      <c r="B12" s="9">
        <f t="shared" si="1"/>
        <v>4</v>
      </c>
      <c r="C12" s="53" t="s">
        <v>33</v>
      </c>
      <c r="D12" s="59" t="s">
        <v>34</v>
      </c>
      <c r="E12" s="80"/>
      <c r="F12" s="80"/>
      <c r="G12" s="80"/>
      <c r="H12" s="80"/>
      <c r="I12" s="81"/>
      <c r="J12" s="142">
        <v>80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8">
        <f t="shared" si="0"/>
        <v>11.428571428571429</v>
      </c>
    </row>
    <row r="13" spans="2:18" x14ac:dyDescent="0.25">
      <c r="B13" s="29">
        <f t="shared" si="1"/>
        <v>5</v>
      </c>
      <c r="C13" t="s">
        <v>240</v>
      </c>
      <c r="D13" s="143" t="s">
        <v>241</v>
      </c>
      <c r="E13" s="144"/>
      <c r="F13" s="144"/>
      <c r="G13" s="144"/>
      <c r="H13" s="144"/>
      <c r="I13" s="145"/>
      <c r="J13" s="52">
        <v>80</v>
      </c>
      <c r="K13" s="43"/>
      <c r="L13" s="43"/>
      <c r="M13" s="43"/>
      <c r="N13" s="43"/>
      <c r="O13" s="43"/>
      <c r="P13" s="43"/>
      <c r="Q13" s="43"/>
    </row>
    <row r="14" spans="2:18" ht="15.75" x14ac:dyDescent="0.25">
      <c r="B14" s="9">
        <f t="shared" si="1"/>
        <v>6</v>
      </c>
      <c r="C14" s="62" t="s">
        <v>35</v>
      </c>
      <c r="D14" s="82" t="s">
        <v>36</v>
      </c>
      <c r="E14" s="140"/>
      <c r="F14" s="140"/>
      <c r="G14" s="140"/>
      <c r="H14" s="140"/>
      <c r="I14" s="141"/>
      <c r="J14" s="41">
        <v>85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2">
        <f>SUM(J14:P14)/7</f>
        <v>12.142857142857142</v>
      </c>
    </row>
    <row r="15" spans="2:18" ht="15.75" x14ac:dyDescent="0.25">
      <c r="B15" s="9">
        <f t="shared" si="1"/>
        <v>7</v>
      </c>
      <c r="C15" s="9" t="s">
        <v>37</v>
      </c>
      <c r="D15" s="18" t="s">
        <v>38</v>
      </c>
      <c r="E15" s="23"/>
      <c r="F15" s="23"/>
      <c r="G15" s="23"/>
      <c r="H15" s="23"/>
      <c r="I15" s="24"/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>SUM(J15:P15)/7</f>
        <v>0</v>
      </c>
    </row>
    <row r="16" spans="2:18" ht="15.75" x14ac:dyDescent="0.25">
      <c r="B16" s="9">
        <f t="shared" si="1"/>
        <v>8</v>
      </c>
      <c r="C16" s="9" t="s">
        <v>40</v>
      </c>
      <c r="D16" s="18" t="s">
        <v>41</v>
      </c>
      <c r="E16" s="23"/>
      <c r="F16" s="23"/>
      <c r="G16" s="23"/>
      <c r="H16" s="23"/>
      <c r="I16" s="24"/>
      <c r="J16" s="7">
        <v>80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>SUM(J16:P16)/7</f>
        <v>11.428571428571429</v>
      </c>
    </row>
    <row r="17" spans="2:17" ht="15.75" x14ac:dyDescent="0.25">
      <c r="B17" s="9">
        <f t="shared" si="1"/>
        <v>9</v>
      </c>
      <c r="C17" s="9" t="s">
        <v>42</v>
      </c>
      <c r="D17" s="18" t="s">
        <v>43</v>
      </c>
      <c r="E17" s="23"/>
      <c r="F17" s="23"/>
      <c r="G17" s="23"/>
      <c r="H17" s="23"/>
      <c r="I17" s="24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>SUM(J17:P17)/7</f>
        <v>12.857142857142858</v>
      </c>
    </row>
    <row r="18" spans="2:17" ht="15.75" x14ac:dyDescent="0.2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90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>SUM(J18:P18)/7</f>
        <v>12.857142857142858</v>
      </c>
    </row>
    <row r="19" spans="2:17" ht="15.75" x14ac:dyDescent="0.2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80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11.428571428571429</v>
      </c>
    </row>
    <row r="20" spans="2:17" ht="15.75" x14ac:dyDescent="0.2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95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>SUM(J20:P20)/7</f>
        <v>13.571428571428571</v>
      </c>
    </row>
    <row r="21" spans="2:17" ht="15.75" customHeight="1" x14ac:dyDescent="0.25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90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>SUM(J21:P21)/7</f>
        <v>12.857142857142858</v>
      </c>
    </row>
    <row r="22" spans="2:17" ht="15.75" customHeight="1" x14ac:dyDescent="0.25">
      <c r="B22" s="9">
        <f t="shared" si="1"/>
        <v>14</v>
      </c>
      <c r="C22" s="9" t="s">
        <v>52</v>
      </c>
      <c r="D22" s="26" t="s">
        <v>53</v>
      </c>
      <c r="E22" s="27"/>
      <c r="F22" s="27"/>
      <c r="G22" s="27"/>
      <c r="H22" s="27"/>
      <c r="I22" s="28"/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>SUM(J22:P22)/7</f>
        <v>0</v>
      </c>
    </row>
    <row r="23" spans="2:17" ht="15.75" customHeight="1" x14ac:dyDescent="0.25">
      <c r="B23" s="9">
        <f t="shared" si="1"/>
        <v>15</v>
      </c>
      <c r="C23" s="9" t="s">
        <v>54</v>
      </c>
      <c r="D23" s="18" t="s">
        <v>169</v>
      </c>
      <c r="E23" s="23"/>
      <c r="F23" s="23"/>
      <c r="G23" s="23"/>
      <c r="H23" s="23"/>
      <c r="I23" s="24"/>
      <c r="J23" s="7">
        <v>70</v>
      </c>
      <c r="K23" s="7"/>
      <c r="L23" s="7"/>
      <c r="M23" s="7"/>
      <c r="N23" s="7"/>
      <c r="O23" s="7"/>
      <c r="P23" s="7"/>
      <c r="Q23" s="10">
        <f>SUM(J23:P23)/7</f>
        <v>10</v>
      </c>
    </row>
    <row r="24" spans="2:17" ht="15.75" customHeight="1" x14ac:dyDescent="0.25">
      <c r="B24" s="9">
        <f t="shared" si="1"/>
        <v>16</v>
      </c>
      <c r="C24" s="9" t="s">
        <v>55</v>
      </c>
      <c r="D24" s="18" t="s">
        <v>56</v>
      </c>
      <c r="E24" s="23"/>
      <c r="F24" s="23"/>
      <c r="G24" s="23"/>
      <c r="H24" s="23"/>
      <c r="I24" s="24"/>
      <c r="J24" s="7">
        <v>80</v>
      </c>
      <c r="K24" s="7"/>
      <c r="L24" s="7"/>
      <c r="M24" s="7"/>
      <c r="N24" s="7"/>
      <c r="O24" s="7"/>
      <c r="P24" s="7"/>
      <c r="Q24" s="10">
        <f>SUM(J24:P24)/7</f>
        <v>11.428571428571429</v>
      </c>
    </row>
    <row r="25" spans="2:17" ht="15.75" customHeight="1" x14ac:dyDescent="0.25">
      <c r="B25" s="9">
        <f t="shared" si="1"/>
        <v>17</v>
      </c>
      <c r="C25" s="9" t="s">
        <v>57</v>
      </c>
      <c r="D25" s="18" t="s">
        <v>58</v>
      </c>
      <c r="E25" s="23"/>
      <c r="F25" s="23"/>
      <c r="G25" s="23"/>
      <c r="H25" s="23"/>
      <c r="I25" s="24"/>
      <c r="J25" s="7">
        <v>80</v>
      </c>
      <c r="K25" s="7"/>
      <c r="L25" s="7"/>
      <c r="M25" s="7"/>
      <c r="N25" s="7"/>
      <c r="O25" s="7"/>
      <c r="P25" s="7"/>
      <c r="Q25" s="10">
        <f>SUM(J25:P25)/7</f>
        <v>11.428571428571429</v>
      </c>
    </row>
    <row r="26" spans="2:17" ht="15.75" customHeight="1" x14ac:dyDescent="0.25">
      <c r="B26" s="9">
        <f t="shared" si="1"/>
        <v>18</v>
      </c>
      <c r="C26" s="9" t="s">
        <v>59</v>
      </c>
      <c r="D26" s="18" t="s">
        <v>60</v>
      </c>
      <c r="E26" s="23"/>
      <c r="F26" s="23"/>
      <c r="G26" s="23"/>
      <c r="H26" s="23"/>
      <c r="I26" s="24"/>
      <c r="J26" s="7">
        <v>90</v>
      </c>
      <c r="K26" s="7"/>
      <c r="L26" s="7"/>
      <c r="M26" s="7"/>
      <c r="N26" s="7"/>
      <c r="O26" s="7"/>
      <c r="P26" s="7"/>
      <c r="Q26" s="10">
        <f>SUM(J26:P26)/7</f>
        <v>12.857142857142858</v>
      </c>
    </row>
    <row r="27" spans="2:17" ht="15.75" customHeight="1" x14ac:dyDescent="0.25">
      <c r="B27" s="9">
        <f t="shared" si="1"/>
        <v>19</v>
      </c>
      <c r="C27" s="9" t="s">
        <v>61</v>
      </c>
      <c r="D27" s="18" t="s">
        <v>62</v>
      </c>
      <c r="E27" s="23"/>
      <c r="F27" s="23"/>
      <c r="G27" s="23"/>
      <c r="H27" s="23"/>
      <c r="I27" s="24"/>
      <c r="J27" s="7">
        <v>90</v>
      </c>
      <c r="K27" s="7"/>
      <c r="L27" s="7"/>
      <c r="M27" s="7"/>
      <c r="N27" s="7"/>
      <c r="O27" s="7"/>
      <c r="P27" s="7"/>
      <c r="Q27" s="10">
        <f>SUM(J27:P27)/7</f>
        <v>12.857142857142858</v>
      </c>
    </row>
    <row r="28" spans="2:17" ht="15.75" customHeight="1" x14ac:dyDescent="0.25">
      <c r="B28" s="9">
        <f t="shared" si="1"/>
        <v>20</v>
      </c>
      <c r="C28" s="9" t="s">
        <v>64</v>
      </c>
      <c r="D28" s="18" t="s">
        <v>65</v>
      </c>
      <c r="E28" s="23"/>
      <c r="F28" s="23"/>
      <c r="G28" s="23"/>
      <c r="H28" s="23"/>
      <c r="I28" s="24"/>
      <c r="J28" s="7">
        <v>95</v>
      </c>
      <c r="K28" s="7"/>
      <c r="L28" s="7"/>
      <c r="M28" s="7"/>
      <c r="N28" s="7"/>
      <c r="O28" s="7"/>
      <c r="P28" s="7"/>
      <c r="Q28" s="10">
        <f>SUM(J28:P28)/7</f>
        <v>13.571428571428571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3"/>
      <c r="D30" s="59"/>
      <c r="E30" s="60"/>
      <c r="F30" s="60"/>
      <c r="G30" s="60"/>
      <c r="H30" s="60"/>
      <c r="I30" s="61"/>
      <c r="J30" s="37"/>
      <c r="K30" s="37"/>
      <c r="L30" s="37"/>
      <c r="M30" s="37"/>
      <c r="N30" s="37"/>
      <c r="O30" s="37"/>
      <c r="P30" s="37"/>
      <c r="Q30" s="38">
        <f>SUM(J30:P30)/7</f>
        <v>0</v>
      </c>
    </row>
    <row r="31" spans="2:17" ht="15.75" customHeight="1" x14ac:dyDescent="0.25">
      <c r="B31" s="29">
        <f t="shared" si="1"/>
        <v>23</v>
      </c>
      <c r="C31" s="43"/>
      <c r="D31" s="98"/>
      <c r="E31" s="99"/>
      <c r="F31" s="99"/>
      <c r="G31" s="99"/>
      <c r="H31" s="99"/>
      <c r="I31" s="100"/>
      <c r="J31" s="43"/>
      <c r="K31" s="43"/>
      <c r="L31" s="43"/>
      <c r="M31" s="43"/>
      <c r="N31" s="43"/>
      <c r="O31" s="43"/>
      <c r="P31" s="43"/>
      <c r="Q31" s="43"/>
    </row>
    <row r="32" spans="2:17" ht="15.75" customHeight="1" x14ac:dyDescent="0.25">
      <c r="B32" s="29">
        <f t="shared" si="1"/>
        <v>24</v>
      </c>
      <c r="C32" s="43"/>
      <c r="D32" s="98"/>
      <c r="E32" s="99"/>
      <c r="F32" s="99"/>
      <c r="G32" s="99"/>
      <c r="H32" s="99"/>
      <c r="I32" s="100"/>
      <c r="J32" s="43"/>
      <c r="K32" s="43"/>
      <c r="L32" s="43"/>
      <c r="M32" s="43"/>
      <c r="N32" s="43"/>
      <c r="O32" s="43"/>
      <c r="P32" s="43"/>
      <c r="Q32" s="43"/>
    </row>
    <row r="33" spans="2:17" ht="15.75" customHeight="1" x14ac:dyDescent="0.25">
      <c r="B33" s="29">
        <f t="shared" si="1"/>
        <v>25</v>
      </c>
      <c r="C33" s="43"/>
      <c r="D33" s="98"/>
      <c r="E33" s="99"/>
      <c r="F33" s="99"/>
      <c r="G33" s="99"/>
      <c r="H33" s="99"/>
      <c r="I33" s="100"/>
      <c r="J33" s="43"/>
      <c r="K33" s="43"/>
      <c r="L33" s="43"/>
      <c r="M33" s="43"/>
      <c r="N33" s="43"/>
      <c r="O33" s="43"/>
      <c r="P33" s="43"/>
      <c r="Q33" s="43"/>
    </row>
    <row r="34" spans="2:17" ht="15.75" customHeight="1" x14ac:dyDescent="0.25">
      <c r="B34" s="29">
        <f t="shared" si="1"/>
        <v>26</v>
      </c>
      <c r="C34" s="43"/>
      <c r="D34" s="98"/>
      <c r="E34" s="99"/>
      <c r="F34" s="99"/>
      <c r="G34" s="99"/>
      <c r="H34" s="99"/>
      <c r="I34" s="100"/>
      <c r="J34" s="43"/>
      <c r="K34" s="43"/>
      <c r="L34" s="43"/>
      <c r="M34" s="43"/>
      <c r="N34" s="43"/>
      <c r="O34" s="43"/>
      <c r="P34" s="43"/>
      <c r="Q34" s="43"/>
    </row>
    <row r="35" spans="2:17" ht="15.75" customHeight="1" x14ac:dyDescent="0.25">
      <c r="B35" s="29">
        <f t="shared" si="1"/>
        <v>27</v>
      </c>
      <c r="C35" s="43"/>
      <c r="D35" s="98"/>
      <c r="E35" s="99"/>
      <c r="F35" s="99"/>
      <c r="G35" s="99"/>
      <c r="H35" s="99"/>
      <c r="I35" s="100"/>
      <c r="J35" s="43"/>
      <c r="K35" s="43"/>
      <c r="L35" s="43"/>
      <c r="M35" s="43"/>
      <c r="N35" s="43"/>
      <c r="O35" s="43"/>
      <c r="P35" s="43"/>
      <c r="Q35" s="43"/>
    </row>
    <row r="36" spans="2:17" ht="15.75" customHeight="1" x14ac:dyDescent="0.25">
      <c r="B36" s="9">
        <f t="shared" si="1"/>
        <v>28</v>
      </c>
      <c r="C36" s="62"/>
      <c r="D36" s="134"/>
      <c r="E36" s="87"/>
      <c r="F36" s="87"/>
      <c r="G36" s="87"/>
      <c r="H36" s="87"/>
      <c r="I36" s="88"/>
      <c r="J36" s="41"/>
      <c r="K36" s="41"/>
      <c r="L36" s="41"/>
      <c r="M36" s="41"/>
      <c r="N36" s="41"/>
      <c r="O36" s="41"/>
      <c r="P36" s="41"/>
      <c r="Q36" s="42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31"/>
      <c r="E37" s="90"/>
      <c r="F37" s="90"/>
      <c r="G37" s="90"/>
      <c r="H37" s="90"/>
      <c r="I37" s="91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3"/>
      <c r="E38" s="90"/>
      <c r="F38" s="90"/>
      <c r="G38" s="90"/>
      <c r="H38" s="90"/>
      <c r="I38" s="91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3"/>
      <c r="E39" s="90"/>
      <c r="F39" s="90"/>
      <c r="G39" s="90"/>
      <c r="H39" s="90"/>
      <c r="I39" s="91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3"/>
      <c r="E40" s="90"/>
      <c r="F40" s="90"/>
      <c r="G40" s="90"/>
      <c r="H40" s="90"/>
      <c r="I40" s="91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31"/>
      <c r="E41" s="90"/>
      <c r="F41" s="90"/>
      <c r="G41" s="90"/>
      <c r="H41" s="90"/>
      <c r="I41" s="91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3"/>
      <c r="E42" s="90"/>
      <c r="F42" s="90"/>
      <c r="G42" s="90"/>
      <c r="H42" s="90"/>
      <c r="I42" s="91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3"/>
      <c r="E43" s="90"/>
      <c r="F43" s="90"/>
      <c r="G43" s="90"/>
      <c r="H43" s="90"/>
      <c r="I43" s="91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3"/>
      <c r="E44" s="90"/>
      <c r="F44" s="90"/>
      <c r="G44" s="90"/>
      <c r="H44" s="90"/>
      <c r="I44" s="91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3"/>
      <c r="E45" s="90"/>
      <c r="F45" s="90"/>
      <c r="G45" s="90"/>
      <c r="H45" s="90"/>
      <c r="I45" s="91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9"/>
      <c r="E46" s="90"/>
      <c r="F46" s="90"/>
      <c r="G46" s="90"/>
      <c r="H46" s="90"/>
      <c r="I46" s="91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9"/>
      <c r="E47" s="90"/>
      <c r="F47" s="90"/>
      <c r="G47" s="90"/>
      <c r="H47" s="90"/>
      <c r="I47" s="91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9"/>
      <c r="E48" s="90"/>
      <c r="F48" s="90"/>
      <c r="G48" s="90"/>
      <c r="H48" s="90"/>
      <c r="I48" s="91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9"/>
      <c r="E49" s="90"/>
      <c r="F49" s="90"/>
      <c r="G49" s="90"/>
      <c r="H49" s="90"/>
      <c r="I49" s="91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9"/>
      <c r="E50" s="90"/>
      <c r="F50" s="90"/>
      <c r="G50" s="90"/>
      <c r="H50" s="90"/>
      <c r="I50" s="91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9"/>
      <c r="E51" s="90"/>
      <c r="F51" s="90"/>
      <c r="G51" s="90"/>
      <c r="H51" s="90"/>
      <c r="I51" s="91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9"/>
      <c r="E52" s="90"/>
      <c r="F52" s="90"/>
      <c r="G52" s="90"/>
      <c r="H52" s="90"/>
      <c r="I52" s="91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9"/>
      <c r="E53" s="90"/>
      <c r="F53" s="90"/>
      <c r="G53" s="90"/>
      <c r="H53" s="90"/>
      <c r="I53" s="91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116"/>
      <c r="E54" s="90"/>
      <c r="F54" s="90"/>
      <c r="G54" s="90"/>
      <c r="H54" s="90"/>
      <c r="I54" s="91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112"/>
      <c r="D55" s="113"/>
      <c r="E55" s="3"/>
      <c r="H55" s="125" t="s">
        <v>19</v>
      </c>
      <c r="I55" s="88"/>
      <c r="J55" s="12">
        <v>17</v>
      </c>
      <c r="K55" s="12">
        <f t="shared" ref="K55:P55" si="3">COUNTIF(K9:K54,"&gt;=70")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 x14ac:dyDescent="0.25">
      <c r="C56" s="112"/>
      <c r="D56" s="113"/>
      <c r="E56" s="2"/>
      <c r="H56" s="123" t="s">
        <v>20</v>
      </c>
      <c r="I56" s="91"/>
      <c r="J56" s="14">
        <v>2</v>
      </c>
      <c r="K56" s="14">
        <f t="shared" ref="K56:Q56" si="4">COUNTIF(K9:K54,"&lt;70")</f>
        <v>13</v>
      </c>
      <c r="L56" s="14">
        <f t="shared" si="4"/>
        <v>13</v>
      </c>
      <c r="M56" s="14">
        <f t="shared" si="4"/>
        <v>13</v>
      </c>
      <c r="N56" s="14">
        <f t="shared" si="4"/>
        <v>13</v>
      </c>
      <c r="O56" s="14">
        <f t="shared" si="4"/>
        <v>13</v>
      </c>
      <c r="P56" s="14">
        <f t="shared" si="4"/>
        <v>13</v>
      </c>
      <c r="Q56" s="14">
        <f t="shared" si="4"/>
        <v>39</v>
      </c>
    </row>
    <row r="57" spans="2:17" ht="15.75" customHeight="1" x14ac:dyDescent="0.25">
      <c r="C57" s="112"/>
      <c r="D57" s="113"/>
      <c r="E57" s="113"/>
      <c r="H57" s="123" t="s">
        <v>21</v>
      </c>
      <c r="I57" s="91"/>
      <c r="J57" s="14">
        <v>19</v>
      </c>
      <c r="K57" s="14">
        <f t="shared" ref="K57:Q57" si="5">COUNT(K9:K54)</f>
        <v>13</v>
      </c>
      <c r="L57" s="14">
        <f t="shared" si="5"/>
        <v>13</v>
      </c>
      <c r="M57" s="14">
        <f t="shared" si="5"/>
        <v>13</v>
      </c>
      <c r="N57" s="14">
        <f t="shared" si="5"/>
        <v>13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112"/>
      <c r="D58" s="113"/>
      <c r="E58" s="3"/>
      <c r="F58" s="15"/>
      <c r="H58" s="124" t="s">
        <v>22</v>
      </c>
      <c r="I58" s="91"/>
      <c r="J58" s="16">
        <f t="shared" ref="J58:Q58" si="6">J55/J57</f>
        <v>0.89473684210526316</v>
      </c>
      <c r="K58" s="17">
        <f t="shared" si="6"/>
        <v>0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 x14ac:dyDescent="0.25">
      <c r="C59" s="112"/>
      <c r="D59" s="113"/>
      <c r="E59" s="3"/>
      <c r="F59" s="15"/>
      <c r="H59" s="124" t="s">
        <v>23</v>
      </c>
      <c r="I59" s="91"/>
      <c r="J59" s="16">
        <f t="shared" ref="J59:Q59" si="7">J56/J57</f>
        <v>0.10526315789473684</v>
      </c>
      <c r="K59" s="16">
        <f t="shared" si="7"/>
        <v>1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 x14ac:dyDescent="0.25">
      <c r="C60" s="112"/>
      <c r="D60" s="113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21"/>
      <c r="K62" s="87"/>
      <c r="L62" s="87"/>
      <c r="M62" s="87"/>
      <c r="N62" s="87"/>
      <c r="O62" s="87"/>
      <c r="P62" s="87"/>
    </row>
    <row r="63" spans="2:17" ht="15.75" customHeight="1" x14ac:dyDescent="0.25">
      <c r="J63" s="122" t="s">
        <v>24</v>
      </c>
      <c r="K63" s="84"/>
      <c r="L63" s="84"/>
      <c r="M63" s="84"/>
      <c r="N63" s="84"/>
      <c r="O63" s="84"/>
      <c r="P63" s="84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D13:I13"/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D32:I32"/>
    <mergeCell ref="D33:I33"/>
    <mergeCell ref="D34:I34"/>
    <mergeCell ref="D35:I35"/>
    <mergeCell ref="D41:I41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39"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7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"/>
      <c r="R2" s="1"/>
    </row>
    <row r="3" spans="2:18" x14ac:dyDescent="0.25">
      <c r="C3" s="118" t="s">
        <v>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3"/>
      <c r="R3" s="3"/>
    </row>
    <row r="4" spans="2:18" x14ac:dyDescent="0.25">
      <c r="C4" s="4" t="s">
        <v>2</v>
      </c>
      <c r="D4" s="139" t="s">
        <v>188</v>
      </c>
      <c r="E4" s="87"/>
      <c r="F4" s="87"/>
      <c r="G4" s="87"/>
      <c r="I4" s="4" t="s">
        <v>3</v>
      </c>
      <c r="J4" s="132" t="s">
        <v>189</v>
      </c>
      <c r="K4" s="87"/>
      <c r="M4" s="4" t="s">
        <v>4</v>
      </c>
      <c r="N4" s="120">
        <v>45357</v>
      </c>
      <c r="O4" s="87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2" t="s">
        <v>172</v>
      </c>
      <c r="E6" s="87"/>
      <c r="F6" s="87"/>
      <c r="G6" s="87"/>
      <c r="I6" s="112" t="s">
        <v>6</v>
      </c>
      <c r="J6" s="113"/>
      <c r="K6" s="114" t="s">
        <v>25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6" t="s">
        <v>10</v>
      </c>
      <c r="E8" s="90"/>
      <c r="F8" s="90"/>
      <c r="G8" s="90"/>
      <c r="H8" s="90"/>
      <c r="I8" s="9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190</v>
      </c>
      <c r="D9" s="89" t="s">
        <v>193</v>
      </c>
      <c r="E9" s="90"/>
      <c r="F9" s="90"/>
      <c r="G9" s="90"/>
      <c r="H9" s="90"/>
      <c r="I9" s="91"/>
      <c r="J9" s="7">
        <v>80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11.428571428571429</v>
      </c>
    </row>
    <row r="10" spans="2:18" x14ac:dyDescent="0.25">
      <c r="B10" s="9">
        <f t="shared" ref="B10:B53" si="1">B9+1</f>
        <v>2</v>
      </c>
      <c r="C10" s="9" t="s">
        <v>191</v>
      </c>
      <c r="D10" s="89" t="s">
        <v>194</v>
      </c>
      <c r="E10" s="90"/>
      <c r="F10" s="90"/>
      <c r="G10" s="90"/>
      <c r="H10" s="90"/>
      <c r="I10" s="91"/>
      <c r="J10" s="7">
        <v>95</v>
      </c>
      <c r="K10" s="7">
        <v>0</v>
      </c>
      <c r="L10" s="7"/>
      <c r="M10" s="7"/>
      <c r="N10" s="7"/>
      <c r="O10" s="7"/>
      <c r="P10" s="7"/>
      <c r="Q10" s="10">
        <f t="shared" si="0"/>
        <v>13.571428571428571</v>
      </c>
    </row>
    <row r="11" spans="2:18" x14ac:dyDescent="0.25">
      <c r="B11" s="9">
        <f t="shared" si="1"/>
        <v>3</v>
      </c>
      <c r="C11" s="9" t="s">
        <v>192</v>
      </c>
      <c r="D11" s="136" t="s">
        <v>208</v>
      </c>
      <c r="E11" s="137"/>
      <c r="F11" s="137"/>
      <c r="G11" s="137"/>
      <c r="H11" s="137"/>
      <c r="I11" s="138"/>
      <c r="J11" s="7">
        <v>100</v>
      </c>
      <c r="K11" s="7">
        <v>0</v>
      </c>
      <c r="L11" s="7"/>
      <c r="M11" s="7"/>
      <c r="N11" s="7"/>
      <c r="O11" s="7"/>
      <c r="P11" s="7"/>
      <c r="Q11" s="10">
        <f t="shared" si="0"/>
        <v>14.285714285714286</v>
      </c>
    </row>
    <row r="12" spans="2:18" x14ac:dyDescent="0.25">
      <c r="B12" s="9">
        <f t="shared" si="1"/>
        <v>4</v>
      </c>
      <c r="C12" s="9" t="s">
        <v>195</v>
      </c>
      <c r="D12" s="89" t="s">
        <v>183</v>
      </c>
      <c r="E12" s="90"/>
      <c r="F12" s="90"/>
      <c r="G12" s="90"/>
      <c r="H12" s="90"/>
      <c r="I12" s="91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 x14ac:dyDescent="0.25">
      <c r="B13" s="9">
        <f t="shared" si="1"/>
        <v>5</v>
      </c>
      <c r="C13" s="9" t="s">
        <v>197</v>
      </c>
      <c r="D13" s="135" t="s">
        <v>209</v>
      </c>
      <c r="E13" s="90"/>
      <c r="F13" s="90"/>
      <c r="G13" s="90"/>
      <c r="H13" s="90"/>
      <c r="I13" s="91"/>
      <c r="J13" s="7">
        <v>100</v>
      </c>
      <c r="K13" s="7">
        <v>0</v>
      </c>
      <c r="L13" s="7"/>
      <c r="M13" s="7"/>
      <c r="N13" s="7"/>
      <c r="O13" s="7"/>
      <c r="P13" s="7"/>
      <c r="Q13" s="10">
        <f t="shared" si="0"/>
        <v>14.285714285714286</v>
      </c>
    </row>
    <row r="14" spans="2:18" x14ac:dyDescent="0.25">
      <c r="B14" s="9">
        <f t="shared" si="1"/>
        <v>6</v>
      </c>
      <c r="C14" s="9" t="s">
        <v>198</v>
      </c>
      <c r="D14" s="135" t="s">
        <v>196</v>
      </c>
      <c r="E14" s="90"/>
      <c r="F14" s="90"/>
      <c r="G14" s="90"/>
      <c r="H14" s="90"/>
      <c r="I14" s="91"/>
      <c r="J14" s="7">
        <v>90</v>
      </c>
      <c r="K14" s="7">
        <v>0</v>
      </c>
      <c r="L14" s="7"/>
      <c r="M14" s="7"/>
      <c r="N14" s="7"/>
      <c r="O14" s="7"/>
      <c r="P14" s="7"/>
      <c r="Q14" s="10">
        <f t="shared" si="0"/>
        <v>12.857142857142858</v>
      </c>
    </row>
    <row r="15" spans="2:18" x14ac:dyDescent="0.25">
      <c r="B15" s="9">
        <f t="shared" si="1"/>
        <v>7</v>
      </c>
      <c r="C15" s="9" t="s">
        <v>199</v>
      </c>
      <c r="D15" s="135" t="s">
        <v>200</v>
      </c>
      <c r="E15" s="90"/>
      <c r="F15" s="90"/>
      <c r="G15" s="90"/>
      <c r="H15" s="90"/>
      <c r="I15" s="91"/>
      <c r="J15" s="7">
        <v>100</v>
      </c>
      <c r="K15" s="7">
        <v>0</v>
      </c>
      <c r="L15" s="7"/>
      <c r="M15" s="7"/>
      <c r="N15" s="7"/>
      <c r="O15" s="7"/>
      <c r="P15" s="7"/>
      <c r="Q15" s="10">
        <f t="shared" si="0"/>
        <v>14.285714285714286</v>
      </c>
    </row>
    <row r="16" spans="2:18" x14ac:dyDescent="0.25">
      <c r="B16" s="9">
        <f t="shared" si="1"/>
        <v>8</v>
      </c>
      <c r="C16" s="9" t="s">
        <v>199</v>
      </c>
      <c r="D16" s="135" t="s">
        <v>201</v>
      </c>
      <c r="E16" s="90"/>
      <c r="F16" s="90"/>
      <c r="G16" s="90"/>
      <c r="H16" s="90"/>
      <c r="I16" s="91"/>
      <c r="J16" s="7">
        <v>95</v>
      </c>
      <c r="K16" s="7">
        <v>0</v>
      </c>
      <c r="L16" s="7"/>
      <c r="M16" s="7"/>
      <c r="N16" s="7"/>
      <c r="O16" s="7"/>
      <c r="P16" s="7"/>
      <c r="Q16" s="10">
        <f t="shared" si="0"/>
        <v>13.571428571428571</v>
      </c>
    </row>
    <row r="17" spans="2:17" x14ac:dyDescent="0.25">
      <c r="B17" s="9">
        <f t="shared" si="1"/>
        <v>9</v>
      </c>
      <c r="C17" s="9" t="s">
        <v>203</v>
      </c>
      <c r="D17" s="135" t="s">
        <v>202</v>
      </c>
      <c r="E17" s="90"/>
      <c r="F17" s="90"/>
      <c r="G17" s="90"/>
      <c r="H17" s="90"/>
      <c r="I17" s="91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 x14ac:dyDescent="0.25">
      <c r="B18" s="9">
        <f t="shared" si="1"/>
        <v>10</v>
      </c>
      <c r="C18" s="9" t="s">
        <v>204</v>
      </c>
      <c r="D18" s="135" t="s">
        <v>210</v>
      </c>
      <c r="E18" s="90"/>
      <c r="F18" s="90"/>
      <c r="G18" s="90"/>
      <c r="H18" s="90"/>
      <c r="I18" s="91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205</v>
      </c>
      <c r="D19" s="135" t="s">
        <v>211</v>
      </c>
      <c r="E19" s="90"/>
      <c r="F19" s="90"/>
      <c r="G19" s="90"/>
      <c r="H19" s="90"/>
      <c r="I19" s="91"/>
      <c r="J19" s="7">
        <v>90</v>
      </c>
      <c r="K19" s="7">
        <v>0</v>
      </c>
      <c r="L19" s="7"/>
      <c r="M19" s="7"/>
      <c r="N19" s="7"/>
      <c r="O19" s="7"/>
      <c r="P19" s="7"/>
      <c r="Q19" s="10">
        <f t="shared" si="0"/>
        <v>12.857142857142858</v>
      </c>
    </row>
    <row r="20" spans="2:17" x14ac:dyDescent="0.25">
      <c r="B20" s="9">
        <f t="shared" si="1"/>
        <v>12</v>
      </c>
      <c r="C20" s="9" t="s">
        <v>206</v>
      </c>
      <c r="D20" s="135" t="s">
        <v>212</v>
      </c>
      <c r="E20" s="90"/>
      <c r="F20" s="90"/>
      <c r="G20" s="90"/>
      <c r="H20" s="90"/>
      <c r="I20" s="91"/>
      <c r="J20" s="7">
        <v>85</v>
      </c>
      <c r="K20" s="7">
        <v>0</v>
      </c>
      <c r="L20" s="7"/>
      <c r="M20" s="7"/>
      <c r="N20" s="7"/>
      <c r="O20" s="7"/>
      <c r="P20" s="7"/>
      <c r="Q20" s="10">
        <f t="shared" si="0"/>
        <v>12.142857142857142</v>
      </c>
    </row>
    <row r="21" spans="2:17" ht="15.75" customHeight="1" x14ac:dyDescent="0.25">
      <c r="B21" s="9">
        <f t="shared" si="1"/>
        <v>13</v>
      </c>
      <c r="C21" s="9" t="s">
        <v>207</v>
      </c>
      <c r="D21" s="135" t="s">
        <v>213</v>
      </c>
      <c r="E21" s="90"/>
      <c r="F21" s="90"/>
      <c r="G21" s="90"/>
      <c r="H21" s="90"/>
      <c r="I21" s="91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 x14ac:dyDescent="0.25">
      <c r="B22" s="9">
        <f t="shared" si="1"/>
        <v>14</v>
      </c>
      <c r="C22" s="9" t="s">
        <v>214</v>
      </c>
      <c r="D22" s="135" t="s">
        <v>217</v>
      </c>
      <c r="E22" s="90"/>
      <c r="F22" s="90"/>
      <c r="G22" s="90"/>
      <c r="H22" s="90"/>
      <c r="I22" s="91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 x14ac:dyDescent="0.25">
      <c r="B23" s="9">
        <f t="shared" si="1"/>
        <v>15</v>
      </c>
      <c r="C23" s="9" t="s">
        <v>215</v>
      </c>
      <c r="D23" s="135" t="s">
        <v>218</v>
      </c>
      <c r="E23" s="90"/>
      <c r="F23" s="90"/>
      <c r="G23" s="90"/>
      <c r="H23" s="90"/>
      <c r="I23" s="91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 x14ac:dyDescent="0.25">
      <c r="B24" s="9">
        <f t="shared" si="1"/>
        <v>16</v>
      </c>
      <c r="C24" s="9" t="s">
        <v>160</v>
      </c>
      <c r="D24" s="135" t="s">
        <v>219</v>
      </c>
      <c r="E24" s="90"/>
      <c r="F24" s="90"/>
      <c r="G24" s="90"/>
      <c r="H24" s="90"/>
      <c r="I24" s="91"/>
      <c r="J24" s="7">
        <v>90</v>
      </c>
      <c r="K24" s="7">
        <v>0</v>
      </c>
      <c r="L24" s="7"/>
      <c r="M24" s="7"/>
      <c r="N24" s="7"/>
      <c r="O24" s="7"/>
      <c r="P24" s="7"/>
      <c r="Q24" s="10">
        <f t="shared" si="0"/>
        <v>12.857142857142858</v>
      </c>
    </row>
    <row r="25" spans="2:17" ht="15.75" customHeight="1" x14ac:dyDescent="0.25">
      <c r="B25" s="9">
        <f t="shared" si="1"/>
        <v>17</v>
      </c>
      <c r="C25" s="9" t="s">
        <v>216</v>
      </c>
      <c r="D25" s="135" t="s">
        <v>220</v>
      </c>
      <c r="E25" s="90"/>
      <c r="F25" s="90"/>
      <c r="G25" s="90"/>
      <c r="H25" s="90"/>
      <c r="I25" s="91"/>
      <c r="J25" s="7">
        <v>90</v>
      </c>
      <c r="K25" s="7">
        <v>0</v>
      </c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 x14ac:dyDescent="0.25">
      <c r="B26" s="9">
        <f t="shared" si="1"/>
        <v>18</v>
      </c>
      <c r="C26" s="9" t="s">
        <v>221</v>
      </c>
      <c r="D26" s="136" t="s">
        <v>230</v>
      </c>
      <c r="E26" s="137"/>
      <c r="F26" s="137"/>
      <c r="G26" s="137"/>
      <c r="H26" s="137"/>
      <c r="I26" s="138"/>
      <c r="J26" s="7">
        <v>90</v>
      </c>
      <c r="K26" s="7">
        <v>0</v>
      </c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222</v>
      </c>
      <c r="D27" s="135" t="s">
        <v>231</v>
      </c>
      <c r="E27" s="90"/>
      <c r="F27" s="90"/>
      <c r="G27" s="90"/>
      <c r="H27" s="90"/>
      <c r="I27" s="91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 x14ac:dyDescent="0.25">
      <c r="B28" s="9">
        <f t="shared" si="1"/>
        <v>20</v>
      </c>
      <c r="C28" s="9" t="s">
        <v>223</v>
      </c>
      <c r="D28" s="135" t="s">
        <v>232</v>
      </c>
      <c r="E28" s="90"/>
      <c r="F28" s="90"/>
      <c r="G28" s="90"/>
      <c r="H28" s="90"/>
      <c r="I28" s="91"/>
      <c r="J28" s="7">
        <v>90</v>
      </c>
      <c r="K28" s="7"/>
      <c r="L28" s="7"/>
      <c r="M28" s="7"/>
      <c r="N28" s="7"/>
      <c r="O28" s="7"/>
      <c r="P28" s="7"/>
      <c r="Q28" s="10">
        <f t="shared" si="0"/>
        <v>12.857142857142858</v>
      </c>
    </row>
    <row r="29" spans="2:17" ht="15.75" customHeight="1" x14ac:dyDescent="0.25">
      <c r="B29" s="9">
        <f t="shared" si="1"/>
        <v>21</v>
      </c>
      <c r="C29" s="9" t="s">
        <v>224</v>
      </c>
      <c r="D29" s="135" t="s">
        <v>233</v>
      </c>
      <c r="E29" s="90"/>
      <c r="F29" s="90"/>
      <c r="G29" s="90"/>
      <c r="H29" s="90"/>
      <c r="I29" s="91"/>
      <c r="J29" s="7">
        <v>90</v>
      </c>
      <c r="K29" s="7"/>
      <c r="L29" s="7"/>
      <c r="M29" s="7"/>
      <c r="N29" s="7"/>
      <c r="O29" s="7"/>
      <c r="P29" s="7"/>
      <c r="Q29" s="10">
        <f t="shared" si="0"/>
        <v>12.857142857142858</v>
      </c>
    </row>
    <row r="30" spans="2:17" ht="15.75" customHeight="1" x14ac:dyDescent="0.25">
      <c r="B30" s="9">
        <f t="shared" si="1"/>
        <v>22</v>
      </c>
      <c r="C30" s="9" t="s">
        <v>225</v>
      </c>
      <c r="D30" s="135" t="s">
        <v>234</v>
      </c>
      <c r="E30" s="90"/>
      <c r="F30" s="90"/>
      <c r="G30" s="90"/>
      <c r="H30" s="90"/>
      <c r="I30" s="91"/>
      <c r="J30" s="7">
        <v>95</v>
      </c>
      <c r="K30" s="7"/>
      <c r="L30" s="7"/>
      <c r="M30" s="7"/>
      <c r="N30" s="7"/>
      <c r="O30" s="7"/>
      <c r="P30" s="7"/>
      <c r="Q30" s="10">
        <f t="shared" si="0"/>
        <v>13.571428571428571</v>
      </c>
    </row>
    <row r="31" spans="2:17" ht="15.75" customHeight="1" x14ac:dyDescent="0.25">
      <c r="B31" s="9">
        <f t="shared" si="1"/>
        <v>23</v>
      </c>
      <c r="C31" s="9" t="s">
        <v>226</v>
      </c>
      <c r="D31" s="135" t="s">
        <v>235</v>
      </c>
      <c r="E31" s="90"/>
      <c r="F31" s="90"/>
      <c r="G31" s="90"/>
      <c r="H31" s="90"/>
      <c r="I31" s="91"/>
      <c r="J31" s="7">
        <v>80</v>
      </c>
      <c r="K31" s="7"/>
      <c r="L31" s="7"/>
      <c r="M31" s="7"/>
      <c r="N31" s="7"/>
      <c r="O31" s="7"/>
      <c r="P31" s="7"/>
      <c r="Q31" s="10">
        <f t="shared" si="0"/>
        <v>11.428571428571429</v>
      </c>
    </row>
    <row r="32" spans="2:17" ht="15.75" customHeight="1" x14ac:dyDescent="0.25">
      <c r="B32" s="9">
        <f t="shared" si="1"/>
        <v>24</v>
      </c>
      <c r="C32" s="9" t="s">
        <v>227</v>
      </c>
      <c r="D32" s="135" t="s">
        <v>236</v>
      </c>
      <c r="E32" s="90"/>
      <c r="F32" s="90"/>
      <c r="G32" s="90"/>
      <c r="H32" s="90"/>
      <c r="I32" s="91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 x14ac:dyDescent="0.25">
      <c r="B33" s="9">
        <f t="shared" si="1"/>
        <v>25</v>
      </c>
      <c r="C33" s="9" t="s">
        <v>228</v>
      </c>
      <c r="D33" s="135" t="s">
        <v>237</v>
      </c>
      <c r="E33" s="90"/>
      <c r="F33" s="90"/>
      <c r="G33" s="90"/>
      <c r="H33" s="90"/>
      <c r="I33" s="91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 x14ac:dyDescent="0.25">
      <c r="B34" s="9">
        <f t="shared" si="1"/>
        <v>26</v>
      </c>
      <c r="C34" s="9" t="s">
        <v>229</v>
      </c>
      <c r="D34" s="135" t="s">
        <v>238</v>
      </c>
      <c r="E34" s="90"/>
      <c r="F34" s="90"/>
      <c r="G34" s="90"/>
      <c r="H34" s="90"/>
      <c r="I34" s="9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 x14ac:dyDescent="0.25">
      <c r="B35" s="9">
        <f t="shared" si="1"/>
        <v>27</v>
      </c>
      <c r="C35" s="9"/>
      <c r="D35" s="89"/>
      <c r="E35" s="90"/>
      <c r="F35" s="90"/>
      <c r="G35" s="90"/>
      <c r="H35" s="90"/>
      <c r="I35" s="91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9"/>
      <c r="E36" s="90"/>
      <c r="F36" s="90"/>
      <c r="G36" s="90"/>
      <c r="H36" s="90"/>
      <c r="I36" s="91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9"/>
      <c r="E37" s="90"/>
      <c r="F37" s="90"/>
      <c r="G37" s="90"/>
      <c r="H37" s="90"/>
      <c r="I37" s="91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9"/>
      <c r="E38" s="90"/>
      <c r="F38" s="90"/>
      <c r="G38" s="90"/>
      <c r="H38" s="90"/>
      <c r="I38" s="91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9"/>
      <c r="E39" s="90"/>
      <c r="F39" s="90"/>
      <c r="G39" s="90"/>
      <c r="H39" s="90"/>
      <c r="I39" s="91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9"/>
      <c r="E40" s="90"/>
      <c r="F40" s="90"/>
      <c r="G40" s="90"/>
      <c r="H40" s="90"/>
      <c r="I40" s="91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9"/>
      <c r="E41" s="90"/>
      <c r="F41" s="90"/>
      <c r="G41" s="90"/>
      <c r="H41" s="90"/>
      <c r="I41" s="9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9"/>
      <c r="E42" s="90"/>
      <c r="F42" s="90"/>
      <c r="G42" s="90"/>
      <c r="H42" s="90"/>
      <c r="I42" s="9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9"/>
      <c r="E43" s="90"/>
      <c r="F43" s="90"/>
      <c r="G43" s="90"/>
      <c r="H43" s="90"/>
      <c r="I43" s="9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9"/>
      <c r="E44" s="90"/>
      <c r="F44" s="90"/>
      <c r="G44" s="90"/>
      <c r="H44" s="90"/>
      <c r="I44" s="9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9"/>
      <c r="E45" s="90"/>
      <c r="F45" s="90"/>
      <c r="G45" s="90"/>
      <c r="H45" s="90"/>
      <c r="I45" s="9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9"/>
      <c r="E46" s="90"/>
      <c r="F46" s="90"/>
      <c r="G46" s="90"/>
      <c r="H46" s="90"/>
      <c r="I46" s="9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9"/>
      <c r="E47" s="90"/>
      <c r="F47" s="90"/>
      <c r="G47" s="90"/>
      <c r="H47" s="90"/>
      <c r="I47" s="9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9"/>
      <c r="E48" s="90"/>
      <c r="F48" s="90"/>
      <c r="G48" s="90"/>
      <c r="H48" s="90"/>
      <c r="I48" s="9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9"/>
      <c r="E49" s="90"/>
      <c r="F49" s="90"/>
      <c r="G49" s="90"/>
      <c r="H49" s="90"/>
      <c r="I49" s="9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9"/>
      <c r="E50" s="90"/>
      <c r="F50" s="90"/>
      <c r="G50" s="90"/>
      <c r="H50" s="90"/>
      <c r="I50" s="9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9"/>
      <c r="E51" s="90"/>
      <c r="F51" s="90"/>
      <c r="G51" s="90"/>
      <c r="H51" s="90"/>
      <c r="I51" s="9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9"/>
      <c r="E52" s="90"/>
      <c r="F52" s="90"/>
      <c r="G52" s="90"/>
      <c r="H52" s="90"/>
      <c r="I52" s="9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6"/>
      <c r="E53" s="90"/>
      <c r="F53" s="90"/>
      <c r="G53" s="90"/>
      <c r="H53" s="90"/>
      <c r="I53" s="9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2"/>
      <c r="D54" s="113"/>
      <c r="E54" s="3"/>
      <c r="H54" s="125" t="s">
        <v>19</v>
      </c>
      <c r="I54" s="88"/>
      <c r="J54" s="12">
        <f t="shared" ref="J54:P54" si="2">COUNTIF(J9:J53,"&gt;=70")</f>
        <v>26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12"/>
      <c r="D55" s="113"/>
      <c r="E55" s="2"/>
      <c r="H55" s="123" t="s">
        <v>20</v>
      </c>
      <c r="I55" s="91"/>
      <c r="J55" s="14">
        <f t="shared" ref="J55:Q55" si="3">COUNTIF(J9:J53,"&lt;70")</f>
        <v>0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12"/>
      <c r="D56" s="113"/>
      <c r="E56" s="113"/>
      <c r="H56" s="123" t="s">
        <v>21</v>
      </c>
      <c r="I56" s="91"/>
      <c r="J56" s="14">
        <f t="shared" ref="J56:Q56" si="4">COUNT(J9:J53)</f>
        <v>26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12"/>
      <c r="D57" s="113"/>
      <c r="E57" s="3"/>
      <c r="F57" s="15"/>
      <c r="H57" s="124" t="s">
        <v>22</v>
      </c>
      <c r="I57" s="91"/>
      <c r="J57" s="16">
        <f t="shared" ref="J57:Q57" si="5">J54/J56</f>
        <v>1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12"/>
      <c r="D58" s="113"/>
      <c r="E58" s="3"/>
      <c r="F58" s="15"/>
      <c r="H58" s="124" t="s">
        <v>23</v>
      </c>
      <c r="I58" s="91"/>
      <c r="J58" s="16">
        <f t="shared" ref="J58:Q58" si="6">J55/J56</f>
        <v>0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12"/>
      <c r="D59" s="11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1"/>
      <c r="K61" s="87"/>
      <c r="L61" s="87"/>
      <c r="M61" s="87"/>
      <c r="N61" s="87"/>
      <c r="O61" s="87"/>
      <c r="P61" s="87"/>
    </row>
    <row r="62" spans="2:17" ht="15.75" customHeight="1" x14ac:dyDescent="0.25">
      <c r="J62" s="122" t="s">
        <v>24</v>
      </c>
      <c r="K62" s="84"/>
      <c r="L62" s="84"/>
      <c r="M62" s="84"/>
      <c r="N62" s="84"/>
      <c r="O62" s="84"/>
      <c r="P62" s="84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2024-06-19T03:50:41Z</dcterms:modified>
</cp:coreProperties>
</file>