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2AECD95A-CFD6-44FB-9DF5-8F10A05EE5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H27" i="22"/>
  <c r="H25" i="22"/>
  <c r="L24" i="22"/>
  <c r="L23" i="22"/>
  <c r="I23" i="22"/>
  <c r="J23" i="22" s="1"/>
  <c r="I21" i="22"/>
  <c r="J21" i="22" s="1"/>
  <c r="H21" i="22"/>
  <c r="H20" i="22"/>
  <c r="L19" i="22"/>
  <c r="I17" i="22"/>
  <c r="J17" i="22" s="1"/>
  <c r="B37" i="10"/>
  <c r="N28" i="10"/>
  <c r="M28" i="10"/>
  <c r="K28" i="10"/>
  <c r="G28" i="10"/>
  <c r="F28" i="10"/>
  <c r="E28" i="10"/>
  <c r="L16" i="10"/>
  <c r="L15" i="10"/>
  <c r="L14" i="10"/>
  <c r="L17" i="22" l="1"/>
  <c r="I14" i="22"/>
  <c r="J14" i="22" s="1"/>
  <c r="H15" i="22"/>
  <c r="H16" i="22"/>
  <c r="I16" i="22"/>
  <c r="J16" i="22" s="1"/>
  <c r="I15" i="22"/>
  <c r="J15" i="22" s="1"/>
  <c r="H19" i="22"/>
  <c r="I20" i="22"/>
  <c r="J20" i="22" s="1"/>
  <c r="H24" i="22"/>
  <c r="I25" i="22"/>
  <c r="J25" i="22" s="1"/>
  <c r="I15" i="25"/>
  <c r="J15" i="25" s="1"/>
  <c r="H15" i="25"/>
  <c r="I16" i="25"/>
  <c r="J16" i="25" s="1"/>
  <c r="H16" i="25"/>
  <c r="I17" i="25"/>
  <c r="J17" i="25" s="1"/>
  <c r="H17" i="25"/>
  <c r="I18" i="25"/>
  <c r="J18" i="25" s="1"/>
  <c r="H18" i="25"/>
  <c r="I19" i="25"/>
  <c r="J19" i="25" s="1"/>
  <c r="H19" i="25"/>
  <c r="I20" i="25"/>
  <c r="J20" i="25" s="1"/>
  <c r="H20" i="25"/>
  <c r="I21" i="25"/>
  <c r="J21" i="25" s="1"/>
  <c r="H21" i="25"/>
  <c r="I22" i="25"/>
  <c r="J22" i="25" s="1"/>
  <c r="H22" i="25"/>
  <c r="I23" i="25"/>
  <c r="J23" i="25" s="1"/>
  <c r="H23" i="25"/>
  <c r="I24" i="25"/>
  <c r="J24" i="25" s="1"/>
  <c r="H24" i="25"/>
  <c r="I25" i="25"/>
  <c r="J25" i="25" s="1"/>
  <c r="H25" i="25"/>
  <c r="I26" i="25"/>
  <c r="J26" i="25" s="1"/>
  <c r="H26" i="25"/>
  <c r="I27" i="25"/>
  <c r="J27" i="25" s="1"/>
  <c r="H27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<sst xmlns="http://schemas.openxmlformats.org/spreadsheetml/2006/main" count="174" uniqueCount="44">
  <si>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</si>
  <si>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</si>
  <si>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</si>
  <si>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</si>
  <si>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</si>
  <si>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</si>
  <si>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</si>
  <si>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</si>
  <si>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</si>
  <si>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</si>
  <si>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</si>
  <si>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</si>
  <si>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</si>
  <si>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</si>
  <si>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</si>
  <si>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</si>
  <si>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</si>
  <si>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</si>
  <si>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</si>
  <si>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</si>
  <si>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</si>
  <si>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</si>
  <si>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</si>
  <si>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</si>
  <si>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</si>
  <si>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</si>
  <si>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</si>
  <si>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</si>
  <si>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</si>
  <si>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</si>
  <si>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</si>
  <si>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</si>
  <si>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l</t>
  </si>
  <si>
    <t>606A</t>
  </si>
  <si>
    <t>Gestion Ambiental ll</t>
  </si>
  <si>
    <t>Química Analítica</t>
  </si>
  <si>
    <t>IAMB</t>
  </si>
  <si>
    <t>M.C.IA Damaris de los Angeles Garcia Gracia</t>
  </si>
  <si>
    <t>M.CIA JESSICA ALEJANDRA REYES LARIOS</t>
  </si>
  <si>
    <t>Febrero -Junio 2024</t>
  </si>
  <si>
    <t>Anlisis instruemental</t>
  </si>
  <si>
    <t>contaminacion atmosferica</t>
  </si>
  <si>
    <t>406 A</t>
  </si>
  <si>
    <t>406B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</si>
</sst>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11" zoomScale="85" zoomScaleNormal="85" zoomScaleSheetLayoutView="100" workbookViewId="0">
      <selection activeCell="F16" sqref="F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2" t="s">
        <v>7</v>
      </c>
      <c r="J8" s="32"/>
      <c r="K8" s="32"/>
      <c r="L8" s="33" t="s">
        <v>39</v>
      </c>
      <c r="M8" s="33"/>
      <c r="N8" s="33"/>
    </row>
    <row r="10" spans="1:14" x14ac:dyDescent="0.2">
      <c r="A10" s="4" t="s">
        <v>8</v>
      </c>
      <c r="B10" s="33" t="s">
        <v>37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40</v>
      </c>
      <c r="B14" s="9" t="s">
        <v>32</v>
      </c>
      <c r="C14" s="9" t="s">
        <v>42</v>
      </c>
      <c r="D14" s="9" t="s">
        <v>36</v>
      </c>
      <c r="E14" s="9">
        <v>26</v>
      </c>
      <c r="F14" s="9">
        <v>23</v>
      </c>
      <c r="G14" s="9"/>
      <c r="H14" s="10"/>
      <c r="I14" s="9">
        <v>3</v>
      </c>
      <c r="J14" s="10"/>
      <c r="K14" s="9">
        <v>0</v>
      </c>
      <c r="L14" s="10">
        <f t="shared" ref="L14:L28" si="0">K14/E14</f>
        <v>0</v>
      </c>
      <c r="M14" s="9">
        <v>78.260000000000005</v>
      </c>
      <c r="N14" s="15">
        <v>0.80759999999999998</v>
      </c>
    </row>
    <row r="15" spans="1:14" s="11" customFormat="1" x14ac:dyDescent="0.2">
      <c r="A15" s="8" t="s">
        <v>34</v>
      </c>
      <c r="B15" s="9">
        <v>1</v>
      </c>
      <c r="C15" s="9" t="s">
        <v>33</v>
      </c>
      <c r="D15" s="9" t="s">
        <v>36</v>
      </c>
      <c r="E15" s="9">
        <v>26</v>
      </c>
      <c r="F15" s="9">
        <v>26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92.53</v>
      </c>
      <c r="N15" s="15">
        <v>0.53839999999999999</v>
      </c>
    </row>
    <row r="16" spans="1:14" s="11" customFormat="1" x14ac:dyDescent="0.2">
      <c r="A16" s="8" t="s">
        <v>35</v>
      </c>
      <c r="B16" s="9">
        <v>1</v>
      </c>
      <c r="C16" s="9">
        <v>2064</v>
      </c>
      <c r="D16" s="9" t="s">
        <v>36</v>
      </c>
      <c r="E16" s="9">
        <v>34</v>
      </c>
      <c r="F16" s="9">
        <v>23</v>
      </c>
      <c r="G16" s="9"/>
      <c r="H16" s="10"/>
      <c r="I16" s="9">
        <v>11</v>
      </c>
      <c r="J16" s="10"/>
      <c r="K16" s="9">
        <v>0</v>
      </c>
      <c r="L16" s="10">
        <f t="shared" si="0"/>
        <v>0</v>
      </c>
      <c r="M16" s="9">
        <v>58.23</v>
      </c>
      <c r="N16" s="15">
        <v>0.6764</v>
      </c>
    </row>
    <row r="17" spans="1:14" s="11" customFormat="1" x14ac:dyDescent="0.2">
      <c r="A17" s="8" t="s">
        <v>41</v>
      </c>
      <c r="B17" s="9">
        <v>1</v>
      </c>
      <c r="C17" s="9" t="s">
        <v>43</v>
      </c>
      <c r="D17" s="9" t="s">
        <v>36</v>
      </c>
      <c r="E17" s="9">
        <v>19</v>
      </c>
      <c r="F17" s="9">
        <v>17</v>
      </c>
      <c r="G17" s="9"/>
      <c r="H17" s="10"/>
      <c r="I17" s="9">
        <v>2</v>
      </c>
      <c r="J17" s="10"/>
      <c r="K17" s="9">
        <v>0</v>
      </c>
      <c r="L17" s="10">
        <v>0</v>
      </c>
      <c r="M17" s="9">
        <v>76.569999999999993</v>
      </c>
      <c r="N17" s="15">
        <v>0.84209999999999996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89</v>
      </c>
      <c r="G28" s="17">
        <f>SUM(G14:G27)</f>
        <v>0</v>
      </c>
      <c r="H28" s="18"/>
      <c r="I28" s="17">
        <v>16</v>
      </c>
      <c r="J28" s="18"/>
      <c r="K28" s="17">
        <f>SUM(K14:K27)</f>
        <v>0</v>
      </c>
      <c r="L28" s="18">
        <f t="shared" si="0"/>
        <v>0</v>
      </c>
      <c r="M28" s="17">
        <f>AVERAGE(M14:M27)</f>
        <v>76.397500000000008</v>
      </c>
      <c r="N28" s="19">
        <f>AVERAGE(N14:N27)</f>
        <v>0.71612500000000001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M.C.IA Damaris de los Angeles Garcia Gracia</v>
      </c>
      <c r="C37" s="39"/>
      <c r="D37" s="39"/>
      <c r="E37" s="13"/>
      <c r="F37" s="13"/>
      <c r="G37" s="39" t="s">
        <v>38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 -Junio 2024</v>
      </c>
      <c r="M8" s="33"/>
      <c r="N8" s="33"/>
    </row>
    <row r="10" spans="1:14" x14ac:dyDescent="0.2">
      <c r="A10" s="4" t="s">
        <v>8</v>
      </c>
      <c r="B10" s="33" t="str">
        <f>'1'!B10</f>
        <v>M.C.IA Damaris de los Angeles Garcia Gracia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Anlisis instruemental</v>
      </c>
      <c r="B14" s="9"/>
      <c r="C14" s="9" t="str">
        <f>'1'!C14</f>
        <v>406 A</v>
      </c>
      <c r="D14" s="9" t="str">
        <f>'1'!D14</f>
        <v>IAMB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Ambiental ll</v>
      </c>
      <c r="B15" s="9"/>
      <c r="C15" s="9" t="str">
        <f>'1'!C15</f>
        <v>606A</v>
      </c>
      <c r="D15" s="9" t="str">
        <f>'1'!D15</f>
        <v>IAMB</v>
      </c>
      <c r="E15" s="9">
        <f>'1'!E15</f>
        <v>26</v>
      </c>
      <c r="F15" s="9"/>
      <c r="G15" s="9"/>
      <c r="H15" s="10">
        <f t="shared" si="0"/>
        <v>0</v>
      </c>
      <c r="I15" s="9">
        <f t="shared" si="1"/>
        <v>26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Química Analítica</v>
      </c>
      <c r="B16" s="9"/>
      <c r="C16" s="9">
        <f>'1'!C16</f>
        <v>2064</v>
      </c>
      <c r="D16" s="9" t="str">
        <f>'1'!D16</f>
        <v>IAMB</v>
      </c>
      <c r="E16" s="9">
        <f>'1'!E16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contaminacion atmosferica</v>
      </c>
      <c r="B17" s="9"/>
      <c r="C17" s="9" t="str">
        <f>'1'!C17</f>
        <v>406B</v>
      </c>
      <c r="D17" s="9" t="str">
        <f>'1'!D17</f>
        <v>IAMB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M.C.IA Damaris de los Angeles Garcia Gracia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 -Junio 2024</v>
      </c>
      <c r="M8" s="33"/>
      <c r="N8" s="33"/>
    </row>
    <row r="10" spans="1:14" x14ac:dyDescent="0.2">
      <c r="A10" s="4" t="s">
        <v>8</v>
      </c>
      <c r="B10" s="33" t="str">
        <f>'1'!B10</f>
        <v>M.C.IA Damaris de los Angeles Garcia Gracia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Anlisis instruemental</v>
      </c>
      <c r="B14" s="9"/>
      <c r="C14" s="9" t="str">
        <f>'1'!C14</f>
        <v>406 A</v>
      </c>
      <c r="D14" s="9" t="str">
        <f>'1'!D14</f>
        <v>IAMB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Ambiental ll</v>
      </c>
      <c r="B15" s="9"/>
      <c r="C15" s="9" t="str">
        <f>'1'!C15</f>
        <v>606A</v>
      </c>
      <c r="D15" s="9" t="str">
        <f>'1'!D15</f>
        <v>IAMB</v>
      </c>
      <c r="E15" s="9">
        <f>'1'!E15</f>
        <v>26</v>
      </c>
      <c r="F15" s="9"/>
      <c r="G15" s="9"/>
      <c r="H15" s="10">
        <f t="shared" si="0"/>
        <v>0</v>
      </c>
      <c r="I15" s="9">
        <f t="shared" si="1"/>
        <v>26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Química Analítica</v>
      </c>
      <c r="B16" s="9"/>
      <c r="C16" s="9">
        <f>'1'!C16</f>
        <v>2064</v>
      </c>
      <c r="D16" s="9" t="str">
        <f>'1'!D16</f>
        <v>IAMB</v>
      </c>
      <c r="E16" s="9">
        <f>'1'!E16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contaminacion atmosferica</v>
      </c>
      <c r="B17" s="9"/>
      <c r="C17" s="9" t="str">
        <f>'1'!C17</f>
        <v>406B</v>
      </c>
      <c r="D17" s="9" t="str">
        <f>'1'!D17</f>
        <v>IAMB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M.C.IA Damaris de los Angeles Garcia Gracia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 -Junio 2024</v>
      </c>
      <c r="M8" s="33"/>
      <c r="N8" s="33"/>
    </row>
    <row r="10" spans="1:14" x14ac:dyDescent="0.2">
      <c r="A10" s="4" t="s">
        <v>8</v>
      </c>
      <c r="B10" s="33" t="str">
        <f>'1'!B10</f>
        <v>M.C.IA Damaris de los Angeles Garcia Gracia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Anlisis instruemental</v>
      </c>
      <c r="B14" s="9"/>
      <c r="C14" s="9" t="str">
        <f>'1'!C14</f>
        <v>406 A</v>
      </c>
      <c r="D14" s="9" t="str">
        <f>'1'!D14</f>
        <v>IAMB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Ambiental ll</v>
      </c>
      <c r="B15" s="9"/>
      <c r="C15" s="9" t="str">
        <f>'1'!C15</f>
        <v>606A</v>
      </c>
      <c r="D15" s="9" t="str">
        <f>'1'!D15</f>
        <v>IAMB</v>
      </c>
      <c r="E15" s="9">
        <f>'1'!E15</f>
        <v>26</v>
      </c>
      <c r="F15" s="9"/>
      <c r="G15" s="9"/>
      <c r="H15" s="10">
        <f t="shared" si="0"/>
        <v>0</v>
      </c>
      <c r="I15" s="9">
        <f t="shared" si="1"/>
        <v>26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Química Analítica</v>
      </c>
      <c r="B16" s="9"/>
      <c r="C16" s="9">
        <f>'1'!C16</f>
        <v>2064</v>
      </c>
      <c r="D16" s="9" t="str">
        <f>'1'!D16</f>
        <v>IAMB</v>
      </c>
      <c r="E16" s="9">
        <f>'1'!E16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contaminacion atmosferica</v>
      </c>
      <c r="B17" s="9"/>
      <c r="C17" s="9" t="str">
        <f>'1'!C17</f>
        <v>406B</v>
      </c>
      <c r="D17" s="9" t="str">
        <f>'1'!D17</f>
        <v>IAMB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M.C.IA Damaris de los Angeles Garcia Gracia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 -Junio 2024</v>
      </c>
      <c r="M8" s="33"/>
      <c r="N8" s="33"/>
    </row>
    <row r="10" spans="1:14" x14ac:dyDescent="0.2">
      <c r="A10" s="4" t="s">
        <v>8</v>
      </c>
      <c r="B10" s="33" t="str">
        <f>'1'!B10</f>
        <v>M.C.IA Damaris de los Angeles Garcia Gracia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Anlisis instruemental</v>
      </c>
      <c r="B14" s="9"/>
      <c r="C14" s="9" t="str">
        <f>'1'!C14</f>
        <v>406 A</v>
      </c>
      <c r="D14" s="9" t="str">
        <f>'1'!D14</f>
        <v>IAMB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">
      <c r="A15" s="9" t="str">
        <f>'1'!A15</f>
        <v>Gestion Ambiental ll</v>
      </c>
      <c r="B15" s="9"/>
      <c r="C15" s="9" t="str">
        <f>'1'!C15</f>
        <v>606A</v>
      </c>
      <c r="D15" s="9" t="str">
        <f>'1'!D15</f>
        <v>IAMB</v>
      </c>
      <c r="E15" s="9">
        <f>'1'!E15</f>
        <v>26</v>
      </c>
      <c r="F15" s="9"/>
      <c r="G15" s="9"/>
      <c r="H15" s="10">
        <f t="shared" ref="H15:H27" si="3">(F15+G15)/E15</f>
        <v>0</v>
      </c>
      <c r="I15" s="9">
        <f t="shared" si="0"/>
        <v>26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Química Analítica</v>
      </c>
      <c r="B16" s="9"/>
      <c r="C16" s="9">
        <f>'1'!C16</f>
        <v>2064</v>
      </c>
      <c r="D16" s="9" t="str">
        <f>'1'!D16</f>
        <v>IAMB</v>
      </c>
      <c r="E16" s="9">
        <f>'1'!E16</f>
        <v>34</v>
      </c>
      <c r="F16" s="9"/>
      <c r="G16" s="9"/>
      <c r="H16" s="10">
        <f t="shared" si="3"/>
        <v>0</v>
      </c>
      <c r="I16" s="9">
        <f t="shared" si="0"/>
        <v>34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>contaminacion atmosferica</v>
      </c>
      <c r="B17" s="9"/>
      <c r="C17" s="9" t="str">
        <f>'1'!C17</f>
        <v>406B</v>
      </c>
      <c r="D17" s="9" t="str">
        <f>'1'!D17</f>
        <v>IAMB</v>
      </c>
      <c r="E17" s="9">
        <f>'1'!E17</f>
        <v>19</v>
      </c>
      <c r="F17" s="9"/>
      <c r="G17" s="9"/>
      <c r="H17" s="10">
        <f t="shared" si="3"/>
        <v>0</v>
      </c>
      <c r="I17" s="9">
        <f t="shared" si="0"/>
        <v>19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79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M.C.IA Damaris de los Angeles Garcia Gracia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Dam Garcia Gracia</cp:lastModifiedBy>
  <cp:revision/>
  <dcterms:created xsi:type="dcterms:W3CDTF">2021-11-22T14:45:25Z</dcterms:created>
  <dcterms:modified xsi:type="dcterms:W3CDTF">2024-03-14T18:06:23Z</dcterms:modified>
  <cp:category/>
  <cp:contentStatus/>
</cp:coreProperties>
</file>