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552C4EE2-9EBC-4736-8E74-A9F7B636966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E28" i="24"/>
  <c r="L14" i="23"/>
  <c r="L16" i="23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<sst xmlns="http://schemas.openxmlformats.org/spreadsheetml/2006/main" count="191" uniqueCount="49">
  <si>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</si>
  <si>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</si>
  <si>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</si>
  <si>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</si>
  <si>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</si>
  <si>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</si>
  <si>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</si>
  <si>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</si>
  <si>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</si>
  <si>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</si>
  <si>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</si>
  <si>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</si>
  <si>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</si>
  <si>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</si>
  <si>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</si>
  <si>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</si>
  <si>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</si>
  <si>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</si>
  <si>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</si>
  <si>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</si>
  <si>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</si>
  <si>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</si>
  <si>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</si>
  <si>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</si>
  <si>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</si>
  <si>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</si>
  <si>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</si>
  <si>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</si>
  <si>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</si>
  <si>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</si>
  <si>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</si>
  <si>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</si>
  <si>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</si>
  <si>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606A</t>
  </si>
  <si>
    <t>Gestion Ambiental ll</t>
  </si>
  <si>
    <t>Química Analítica</t>
  </si>
  <si>
    <t>IAMB</t>
  </si>
  <si>
    <t>M.C.IA Damaris de los Angeles Garcia Gracia</t>
  </si>
  <si>
    <t>M.CIA JESSICA ALEJANDRA REYES LARIOS</t>
  </si>
  <si>
    <t>Febrero -Junio 2024</t>
  </si>
  <si>
    <t>Anlisis instruemental</t>
  </si>
  <si>
    <t>contaminacion atmosferica</t>
  </si>
  <si>
    <t>406 A</t>
  </si>
  <si>
    <t>406B</t>
  </si>
  <si>
    <t>II</t>
  </si>
  <si>
    <t>III</t>
  </si>
  <si>
    <t>M.C.IA. Jessica Alejandra Reyes Larios</t>
  </si>
  <si>
    <t>IV</t>
  </si>
  <si>
    <t>MCIA 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</si>
</sst>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29" t="s">
        <v>39</v>
      </c>
      <c r="M8" s="29"/>
      <c r="N8" s="29"/>
    </row>
    <row r="10" spans="1:14" x14ac:dyDescent="0.2">
      <c r="A10" s="4" t="s">
        <v>8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40</v>
      </c>
      <c r="B14" s="9" t="s">
        <v>32</v>
      </c>
      <c r="C14" s="9" t="s">
        <v>42</v>
      </c>
      <c r="D14" s="9" t="s">
        <v>36</v>
      </c>
      <c r="E14" s="9">
        <v>26</v>
      </c>
      <c r="F14" s="9">
        <v>23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78.260000000000005</v>
      </c>
      <c r="N14" s="15">
        <v>0.80759999999999998</v>
      </c>
    </row>
    <row r="15" spans="1:14" s="11" customFormat="1" x14ac:dyDescent="0.2">
      <c r="A15" s="8" t="s">
        <v>34</v>
      </c>
      <c r="B15" s="9">
        <v>1</v>
      </c>
      <c r="C15" s="9" t="s">
        <v>33</v>
      </c>
      <c r="D15" s="9" t="s">
        <v>36</v>
      </c>
      <c r="E15" s="9"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92.53</v>
      </c>
      <c r="N15" s="15">
        <v>0.53839999999999999</v>
      </c>
    </row>
    <row r="16" spans="1:14" s="11" customFormat="1" x14ac:dyDescent="0.2">
      <c r="A16" s="8" t="s">
        <v>35</v>
      </c>
      <c r="B16" s="9">
        <v>1</v>
      </c>
      <c r="C16" s="9">
        <v>2064</v>
      </c>
      <c r="D16" s="9" t="s">
        <v>36</v>
      </c>
      <c r="E16" s="9">
        <v>34</v>
      </c>
      <c r="F16" s="9">
        <v>23</v>
      </c>
      <c r="G16" s="9"/>
      <c r="H16" s="10"/>
      <c r="I16" s="9">
        <v>11</v>
      </c>
      <c r="J16" s="10"/>
      <c r="K16" s="9">
        <v>0</v>
      </c>
      <c r="L16" s="10">
        <f t="shared" si="0"/>
        <v>0</v>
      </c>
      <c r="M16" s="9">
        <v>58.23</v>
      </c>
      <c r="N16" s="15">
        <v>0.6764</v>
      </c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19</v>
      </c>
      <c r="F17" s="9">
        <v>17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76.569999999999993</v>
      </c>
      <c r="N17" s="15">
        <v>0.84209999999999996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89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76.397500000000008</v>
      </c>
      <c r="N28" s="19">
        <f>AVERAGE(N14:N27)</f>
        <v>0.71612500000000001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M.C.IA Damaris de los Angeles Garcia Gracia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M28" sqref="M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-Junio 2024</v>
      </c>
      <c r="M8" s="29"/>
      <c r="N8" s="29"/>
    </row>
    <row r="10" spans="1:14" x14ac:dyDescent="0.2">
      <c r="A10" s="4" t="s">
        <v>8</v>
      </c>
      <c r="B10" s="29" t="str">
        <f>'1'!B10</f>
        <v>M.C.IA Damaris de los Angeles Garcia Gracia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Anlisis instruemental</v>
      </c>
      <c r="B14" s="9" t="s">
        <v>44</v>
      </c>
      <c r="C14" s="9" t="str">
        <f>'1'!C14</f>
        <v>406 A</v>
      </c>
      <c r="D14" s="9" t="str">
        <f>'1'!D14</f>
        <v>IAMB</v>
      </c>
      <c r="E14" s="9">
        <f>'1'!E14</f>
        <v>26</v>
      </c>
      <c r="F14" s="9">
        <v>24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0.92300000000000004</v>
      </c>
    </row>
    <row r="15" spans="1:14" s="11" customFormat="1" x14ac:dyDescent="0.2">
      <c r="A15" s="9" t="str">
        <f>'1'!A15</f>
        <v>Gestion Ambiental ll</v>
      </c>
      <c r="B15" s="9" t="s">
        <v>44</v>
      </c>
      <c r="C15" s="9" t="str">
        <f>'1'!C15</f>
        <v>606A</v>
      </c>
      <c r="D15" s="9" t="str">
        <f>'1'!D15</f>
        <v>IAMB</v>
      </c>
      <c r="E15" s="9">
        <f>'1'!E15</f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93.65</v>
      </c>
      <c r="N15" s="15">
        <v>0.73070000000000002</v>
      </c>
    </row>
    <row r="16" spans="1:14" s="11" customFormat="1" x14ac:dyDescent="0.2">
      <c r="A16" s="9" t="str">
        <f>'1'!A16</f>
        <v>Química Analítica</v>
      </c>
      <c r="B16" s="9" t="s">
        <v>44</v>
      </c>
      <c r="C16" s="9">
        <f>'1'!C16</f>
        <v>2064</v>
      </c>
      <c r="D16" s="9" t="str">
        <f>'1'!D16</f>
        <v>IAMB</v>
      </c>
      <c r="E16" s="9">
        <f>'1'!E16</f>
        <v>34</v>
      </c>
      <c r="F16" s="9">
        <v>19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45.32</v>
      </c>
      <c r="N16" s="15">
        <v>0.55879999999999996</v>
      </c>
    </row>
    <row r="17" spans="1:14" s="11" customFormat="1" x14ac:dyDescent="0.2">
      <c r="A17" s="9" t="str">
        <f>'1'!A17</f>
        <v>contaminacion atmosferica</v>
      </c>
      <c r="B17" s="9" t="s">
        <v>44</v>
      </c>
      <c r="C17" s="9" t="str">
        <f>'1'!C17</f>
        <v>406B</v>
      </c>
      <c r="D17" s="9" t="str">
        <f>'1'!D17</f>
        <v>IAMB</v>
      </c>
      <c r="E17" s="9">
        <f>'1'!E17</f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78.95</v>
      </c>
      <c r="N17" s="15">
        <v>0.78400000000000003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85</v>
      </c>
      <c r="G28" s="17">
        <f>SUM(G14:G27)</f>
        <v>0</v>
      </c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75.73</v>
      </c>
      <c r="N28" s="19">
        <f>AVERAGE(N14:N27)</f>
        <v>0.74912500000000004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M.C.IA Damaris de los Angeles Garcia Gracia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R21" sqref="R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-Junio 2024</v>
      </c>
      <c r="M8" s="29"/>
      <c r="N8" s="29"/>
    </row>
    <row r="10" spans="1:14" x14ac:dyDescent="0.2">
      <c r="A10" s="4" t="s">
        <v>8</v>
      </c>
      <c r="B10" s="29" t="str">
        <f>'1'!B10</f>
        <v>M.C.IA Damaris de los Angeles Garcia Gracia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5">
      <c r="A14" s="9" t="str">
        <f>'1'!A14</f>
        <v>Anlisis instruemental</v>
      </c>
      <c r="B14" s="9" t="s">
        <v>45</v>
      </c>
      <c r="C14" s="9" t="str">
        <f>'1'!C14</f>
        <v>406 A</v>
      </c>
      <c r="D14" s="9" t="str">
        <f>'1'!D14</f>
        <v>IAMB</v>
      </c>
      <c r="E14" s="9">
        <f>'1'!E14</f>
        <v>26</v>
      </c>
      <c r="F14" s="9">
        <v>25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21">
        <v>87.88</v>
      </c>
      <c r="N14" s="15">
        <v>0.65380000000000005</v>
      </c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Química Analítica</v>
      </c>
      <c r="B16" s="9" t="s">
        <v>45</v>
      </c>
      <c r="C16" s="9">
        <f>'1'!C16</f>
        <v>2064</v>
      </c>
      <c r="D16" s="9" t="str">
        <f>'1'!D16</f>
        <v>IAMB</v>
      </c>
      <c r="E16" s="9">
        <f>'1'!E16</f>
        <v>34</v>
      </c>
      <c r="F16" s="9">
        <v>27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69.849999999999994</v>
      </c>
      <c r="N16" s="15">
        <v>0.79410000000000003</v>
      </c>
    </row>
    <row r="17" spans="1:14" s="11" customFormat="1" x14ac:dyDescent="0.2">
      <c r="A17" s="9" t="str">
        <f>'1'!A17</f>
        <v>contaminacion atmosferica</v>
      </c>
      <c r="B17" s="9" t="s">
        <v>45</v>
      </c>
      <c r="C17" s="9" t="str">
        <f>'1'!C17</f>
        <v>406B</v>
      </c>
      <c r="D17" s="9" t="str">
        <f>'1'!D17</f>
        <v>IAMB</v>
      </c>
      <c r="E17" s="9">
        <f>'1'!E17</f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78.680000000000007</v>
      </c>
      <c r="N17" s="15">
        <v>0.73599999999999999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69</v>
      </c>
      <c r="G28" s="17">
        <f>SUM(G14:G27)</f>
        <v>0</v>
      </c>
      <c r="H28" s="18">
        <f>SUM(F28:G28)/E28</f>
        <v>0.65714285714285714</v>
      </c>
      <c r="I28" s="17">
        <f t="shared" si="0"/>
        <v>36</v>
      </c>
      <c r="J28" s="18">
        <f t="shared" ref="J28" si="2">I28/E28</f>
        <v>0.34285714285714286</v>
      </c>
      <c r="K28" s="17">
        <f>SUM(K14:K27)</f>
        <v>0</v>
      </c>
      <c r="L28" s="18">
        <f t="shared" si="1"/>
        <v>0</v>
      </c>
      <c r="M28" s="17">
        <f>AVERAGE(M14:M27)</f>
        <v>78.803333333333327</v>
      </c>
      <c r="N28" s="19">
        <f>AVERAGE(N14:N27)</f>
        <v>0.72796666666666676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M.C.IA Damaris de los Angeles Garcia Gracia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30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-Junio 2024</v>
      </c>
      <c r="M8" s="29"/>
      <c r="N8" s="29"/>
    </row>
    <row r="10" spans="1:14" x14ac:dyDescent="0.2">
      <c r="A10" s="4" t="s">
        <v>8</v>
      </c>
      <c r="B10" s="29" t="str">
        <f>'1'!B10</f>
        <v>M.C.IA Damaris de los Angeles Garcia Gracia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Anlisis instruemental</v>
      </c>
      <c r="B14" s="9" t="s">
        <v>47</v>
      </c>
      <c r="C14" s="9" t="str">
        <f>'1'!C14</f>
        <v>406 A</v>
      </c>
      <c r="D14" s="9" t="str">
        <f>'1'!D14</f>
        <v>IAMB</v>
      </c>
      <c r="E14" s="9">
        <f>'1'!E14</f>
        <v>26</v>
      </c>
      <c r="F14" s="9">
        <v>22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41">
        <v>0.7923</v>
      </c>
      <c r="N14" s="15">
        <v>0.84609999999999996</v>
      </c>
    </row>
    <row r="15" spans="1:14" s="11" customFormat="1" x14ac:dyDescent="0.2">
      <c r="A15" s="9" t="str">
        <f>'1'!A15</f>
        <v>Gestion Ambiental ll</v>
      </c>
      <c r="B15" s="9" t="s">
        <v>45</v>
      </c>
      <c r="C15" s="9" t="str">
        <f>'1'!C15</f>
        <v>606A</v>
      </c>
      <c r="D15" s="9" t="str">
        <f>'1'!D15</f>
        <v>IAMB</v>
      </c>
      <c r="E15" s="9">
        <f>'1'!E15</f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41">
        <v>0.82269999999999999</v>
      </c>
      <c r="N15" s="15">
        <v>0.96</v>
      </c>
    </row>
    <row r="16" spans="1:14" s="11" customFormat="1" x14ac:dyDescent="0.2">
      <c r="A16" s="9" t="str">
        <f>'1'!A16</f>
        <v>Química Analítica</v>
      </c>
      <c r="B16" s="9" t="s">
        <v>47</v>
      </c>
      <c r="C16" s="9">
        <f>'1'!C16</f>
        <v>2064</v>
      </c>
      <c r="D16" s="9" t="str">
        <f>'1'!D16</f>
        <v>IAMB</v>
      </c>
      <c r="E16" s="9">
        <f>'1'!E16</f>
        <v>34</v>
      </c>
      <c r="F16" s="9">
        <v>25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41">
        <v>0.67500000000000004</v>
      </c>
      <c r="N16" s="15">
        <v>0.73499999999999999</v>
      </c>
    </row>
    <row r="17" spans="1:14" s="11" customFormat="1" x14ac:dyDescent="0.2">
      <c r="A17" s="9" t="str">
        <f>'1'!A17</f>
        <v>contaminacion atmosferica</v>
      </c>
      <c r="B17" s="9" t="s">
        <v>47</v>
      </c>
      <c r="C17" s="9" t="str">
        <f>'1'!C17</f>
        <v>406B</v>
      </c>
      <c r="D17" s="9" t="str">
        <f>'1'!D17</f>
        <v>IAMB</v>
      </c>
      <c r="E17" s="9">
        <f>'1'!E17</f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41">
        <v>0.80530000000000002</v>
      </c>
      <c r="N17" s="15">
        <v>0.84209999999999996</v>
      </c>
    </row>
    <row r="18" spans="1:14" s="11" customFormat="1" x14ac:dyDescent="0.2">
      <c r="A18" s="9" t="s">
        <v>41</v>
      </c>
      <c r="B18" s="9" t="s">
        <v>47</v>
      </c>
      <c r="C18" s="9" t="s">
        <v>43</v>
      </c>
      <c r="D18" s="9" t="s">
        <v>36</v>
      </c>
      <c r="E18" s="9">
        <v>19</v>
      </c>
      <c r="F18" s="9">
        <v>17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41">
        <v>0.7944</v>
      </c>
      <c r="N18" s="15">
        <v>0.84209999999999996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106</v>
      </c>
      <c r="G28" s="17">
        <f>SUM(G14:G27)</f>
        <v>0</v>
      </c>
      <c r="H28" s="18">
        <f>SUM(F28:G28)/E28</f>
        <v>0.85483870967741937</v>
      </c>
      <c r="I28" s="17">
        <f t="shared" si="0"/>
        <v>18</v>
      </c>
      <c r="J28" s="18">
        <f t="shared" ref="J14:J28" si="2">I28/E28</f>
        <v>0.14516129032258066</v>
      </c>
      <c r="K28" s="17">
        <f>SUM(K14:K27)</f>
        <v>0</v>
      </c>
      <c r="L28" s="18">
        <f t="shared" si="1"/>
        <v>0</v>
      </c>
      <c r="M28" s="17">
        <f>AVERAGE(M14:M27)</f>
        <v>0.77793999999999996</v>
      </c>
      <c r="N28" s="19">
        <f>AVERAGE(N14:N27)</f>
        <v>0.84505999999999992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M.C.IA Damaris de los Angeles Garcia Gracia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-Junio 2024</v>
      </c>
      <c r="M8" s="29"/>
      <c r="N8" s="29"/>
    </row>
    <row r="10" spans="1:14" x14ac:dyDescent="0.2">
      <c r="A10" s="4" t="s">
        <v>8</v>
      </c>
      <c r="B10" s="29" t="str">
        <f>'1'!B10</f>
        <v>M.C.IA Damaris de los Angeles Garcia Gracia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Anlisis instruemental</v>
      </c>
      <c r="B14" s="9"/>
      <c r="C14" s="9" t="str">
        <f>'1'!C14</f>
        <v>406 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26</v>
      </c>
      <c r="F15" s="9"/>
      <c r="G15" s="9"/>
      <c r="H15" s="10">
        <f t="shared" ref="H15:H27" si="3">(F15+G15)/E15</f>
        <v>0</v>
      </c>
      <c r="I15" s="9">
        <f t="shared" si="0"/>
        <v>26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Química Analítica</v>
      </c>
      <c r="B16" s="9"/>
      <c r="C16" s="9">
        <f>'1'!C16</f>
        <v>2064</v>
      </c>
      <c r="D16" s="9" t="str">
        <f>'1'!D16</f>
        <v>IAMB</v>
      </c>
      <c r="E16" s="9">
        <f>'1'!E16</f>
        <v>34</v>
      </c>
      <c r="F16" s="9"/>
      <c r="G16" s="9"/>
      <c r="H16" s="10">
        <f t="shared" si="3"/>
        <v>0</v>
      </c>
      <c r="I16" s="9">
        <f t="shared" si="0"/>
        <v>34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contaminacion atmosferica</v>
      </c>
      <c r="B17" s="9"/>
      <c r="C17" s="9" t="str">
        <f>'1'!C17</f>
        <v>406B</v>
      </c>
      <c r="D17" s="9" t="str">
        <f>'1'!D17</f>
        <v>IAMB</v>
      </c>
      <c r="E17" s="9">
        <f>'1'!E17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M.C.IA Damaris de los Angeles Garcia Gracia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2024-06-09T03:21:09Z</dcterms:modified>
  <cp:category/>
  <cp:contentStatus/>
</cp:coreProperties>
</file>