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LPA\"/>
    </mc:Choice>
  </mc:AlternateContent>
  <xr:revisionPtr revIDLastSave="0" documentId="8_{0A688C61-F45C-4A4B-82F1-7E1587A74B27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ESTAD-401A" sheetId="1" r:id="rId1"/>
    <sheet name="ESTAD-401B" sheetId="3" r:id="rId2"/>
    <sheet name="ESTA-407A" sheetId="4" r:id="rId3"/>
    <sheet name="PROBA-201A" sheetId="6" r:id="rId4"/>
    <sheet name="PROBA-201B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5" l="1"/>
  <c r="L28" i="5"/>
  <c r="L9" i="5"/>
  <c r="L9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Q9" i="4" l="1"/>
  <c r="Q27" i="4" l="1"/>
  <c r="Q29" i="3" l="1"/>
  <c r="Q30" i="3"/>
  <c r="D9" i="3" l="1"/>
  <c r="D10" i="3"/>
  <c r="D11" i="3"/>
  <c r="D12" i="3"/>
  <c r="D13" i="3"/>
  <c r="D14" i="3"/>
  <c r="D15" i="3"/>
  <c r="D16" i="3"/>
  <c r="D17" i="3"/>
  <c r="D18" i="3"/>
  <c r="D19" i="3"/>
  <c r="D20" i="3"/>
  <c r="D22" i="3"/>
  <c r="D23" i="3"/>
  <c r="D24" i="3"/>
  <c r="D25" i="3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8" i="1"/>
  <c r="D29" i="1"/>
  <c r="D30" i="1"/>
  <c r="D31" i="1"/>
  <c r="D33" i="1"/>
  <c r="D34" i="1"/>
  <c r="D35" i="1"/>
  <c r="Q9" i="1"/>
  <c r="K56" i="6" l="1"/>
  <c r="J56" i="6"/>
  <c r="I56" i="6"/>
  <c r="H56" i="6"/>
  <c r="G56" i="6"/>
  <c r="F56" i="6"/>
  <c r="E56" i="6"/>
  <c r="K55" i="6"/>
  <c r="J55" i="6"/>
  <c r="I55" i="6"/>
  <c r="H55" i="6"/>
  <c r="G55" i="6"/>
  <c r="F55" i="6"/>
  <c r="E55" i="6"/>
  <c r="K54" i="6"/>
  <c r="J54" i="6"/>
  <c r="I54" i="6"/>
  <c r="H54" i="6"/>
  <c r="G54" i="6"/>
  <c r="F54" i="6"/>
  <c r="E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B33" i="6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P57" i="3" l="1"/>
  <c r="N57" i="4"/>
  <c r="G57" i="6"/>
  <c r="K57" i="6"/>
  <c r="L58" i="3"/>
  <c r="F57" i="5"/>
  <c r="J57" i="5"/>
  <c r="G58" i="5"/>
  <c r="K58" i="5"/>
  <c r="F58" i="5"/>
  <c r="G57" i="5"/>
  <c r="K57" i="5"/>
  <c r="H57" i="6"/>
  <c r="J57" i="4"/>
  <c r="M58" i="3"/>
  <c r="H58" i="5"/>
  <c r="M57" i="4"/>
  <c r="N58" i="4"/>
  <c r="E57" i="5"/>
  <c r="I57" i="5"/>
  <c r="F57" i="6"/>
  <c r="J57" i="6"/>
  <c r="M57" i="3"/>
  <c r="M58" i="4"/>
  <c r="H57" i="5"/>
  <c r="I58" i="5"/>
  <c r="I57" i="6"/>
  <c r="F58" i="6"/>
  <c r="J58" i="5"/>
  <c r="K58" i="6"/>
  <c r="I58" i="6"/>
  <c r="G58" i="6"/>
  <c r="L58" i="4"/>
  <c r="P58" i="4"/>
  <c r="L57" i="4"/>
  <c r="P57" i="4"/>
  <c r="K58" i="4"/>
  <c r="O58" i="4"/>
  <c r="K57" i="4"/>
  <c r="O57" i="4"/>
  <c r="K58" i="3"/>
  <c r="O58" i="3"/>
  <c r="K57" i="3"/>
  <c r="O57" i="3"/>
  <c r="P58" i="3"/>
  <c r="N58" i="3"/>
  <c r="N57" i="3"/>
  <c r="Q56" i="3"/>
  <c r="J58" i="3"/>
  <c r="J57" i="3"/>
  <c r="E58" i="6"/>
  <c r="E57" i="6"/>
  <c r="E58" i="5"/>
  <c r="L56" i="5"/>
  <c r="Q56" i="4"/>
  <c r="L56" i="6"/>
  <c r="H58" i="6"/>
  <c r="J58" i="6"/>
  <c r="L54" i="6"/>
  <c r="L55" i="6"/>
  <c r="L54" i="5"/>
  <c r="L55" i="5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L58" i="6" l="1"/>
  <c r="Q57" i="3"/>
  <c r="Q58" i="3"/>
  <c r="Q58" i="4"/>
  <c r="Q57" i="4"/>
  <c r="L58" i="5"/>
  <c r="L57" i="6"/>
  <c r="L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Q58" i="1" l="1"/>
  <c r="Q57" i="1"/>
</calcChain>
</file>

<file path=xl/sharedStrings.xml><?xml version="1.0" encoding="utf-8"?>
<sst xmlns="http://schemas.openxmlformats.org/spreadsheetml/2006/main" count="339" uniqueCount="237">
  <si>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</si>
  <si>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</si>
  <si>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</si>
  <si>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</si>
  <si>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</si>
  <si>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</si>
  <si>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</si>
  <si>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</si>
  <si>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</si>
  <si>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</si>
  <si>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</si>
  <si>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</si>
  <si>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</si>
  <si>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</si>
  <si>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</si>
  <si>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</si>
  <si>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</si>
  <si>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</si>
  <si>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</si>
  <si>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</si>
  <si>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</si>
  <si>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</si>
  <si>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</si>
  <si>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</si>
  <si>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M.I.I. LAURA PORRAS ARIAS</t>
  </si>
  <si>
    <t>ESTADISTICA INFERENCIAL II</t>
  </si>
  <si>
    <t>221U0057</t>
  </si>
  <si>
    <t>221U0060</t>
  </si>
  <si>
    <t>221U0061</t>
  </si>
  <si>
    <t>221U0066</t>
  </si>
  <si>
    <t>221U0078</t>
  </si>
  <si>
    <t>221U0093</t>
  </si>
  <si>
    <t>221U0091</t>
  </si>
  <si>
    <t>221U0001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</si>
  <si>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</si>
  <si>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</si>
  <si>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</si>
  <si>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</si>
  <si>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</si>
  <si>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</si>
  <si>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</si>
  <si>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221U0123</t>
  </si>
  <si>
    <t>221U0124</t>
  </si>
  <si>
    <t>221U0054</t>
  </si>
  <si>
    <t>221U0059</t>
  </si>
  <si>
    <t>221U0062</t>
  </si>
  <si>
    <t>221U0067</t>
  </si>
  <si>
    <t>221U0069</t>
  </si>
  <si>
    <t>221U0056</t>
  </si>
  <si>
    <t>221U0075</t>
  </si>
  <si>
    <t>221U0076</t>
  </si>
  <si>
    <t>221U0080</t>
  </si>
  <si>
    <t>221U0084</t>
  </si>
  <si>
    <t>221U0064</t>
  </si>
  <si>
    <t>221U0087</t>
  </si>
  <si>
    <t>221U0092</t>
  </si>
  <si>
    <t>221U0090</t>
  </si>
  <si>
    <t>221U0095</t>
  </si>
  <si>
    <t>221U0097</t>
  </si>
  <si>
    <t>221U0099</t>
  </si>
  <si>
    <t>221U0104</t>
  </si>
  <si>
    <t>221U0109</t>
  </si>
  <si>
    <t>211U0115</t>
  </si>
  <si>
    <t>221U0117</t>
  </si>
  <si>
    <t>221U0118</t>
  </si>
  <si>
    <t>221U0106</t>
  </si>
  <si>
    <t>221U0110</t>
  </si>
  <si>
    <t>ESTADISTICA INFERENCIAL I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</si>
  <si>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</si>
  <si>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</si>
  <si>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</si>
  <si>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</si>
  <si>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</si>
  <si>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</si>
  <si>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</si>
  <si>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</si>
  <si>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</si>
  <si>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</si>
  <si>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</si>
  <si>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</si>
  <si>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</si>
  <si>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</si>
  <si>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</si>
  <si>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</si>
  <si>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</si>
  <si>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</si>
  <si>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</si>
  <si>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</si>
  <si>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GAYTAN DELGADO FATIMA ISABEL</t>
  </si>
  <si>
    <t>MARTINEZ ASCAÑO KENIA MARIA</t>
  </si>
  <si>
    <t>MARTINEZ FONSECA FATIMA LARISSA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</si>
  <si>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</si>
  <si>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</si>
  <si>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</si>
  <si>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</si>
  <si>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</si>
  <si>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MAULEON ALESSANDRO ABISAID</t>
  </si>
  <si>
    <t>VILLALOBOS PUCHETA ARIEL MICHELL</t>
  </si>
  <si>
    <t>XOLIO PELAYO DARINA</t>
  </si>
  <si>
    <t>ZAPO SANTIAGO ROBERTO</t>
  </si>
  <si>
    <t>221U0410</t>
  </si>
  <si>
    <t>221U0411</t>
  </si>
  <si>
    <t>221U0412</t>
  </si>
  <si>
    <t>221U0414</t>
  </si>
  <si>
    <t>221U0417</t>
  </si>
  <si>
    <t>221U0419</t>
  </si>
  <si>
    <t>221U0425</t>
  </si>
  <si>
    <t>221U0427</t>
  </si>
  <si>
    <t>221U0428</t>
  </si>
  <si>
    <t>221U0435</t>
  </si>
  <si>
    <t>221U0437</t>
  </si>
  <si>
    <t>221U0438</t>
  </si>
  <si>
    <t>221U0441</t>
  </si>
  <si>
    <t>221U0442</t>
  </si>
  <si>
    <t>221U0443</t>
  </si>
  <si>
    <t>221U0488</t>
  </si>
  <si>
    <t>221U0444</t>
  </si>
  <si>
    <t>221U0445</t>
  </si>
  <si>
    <t>221U0446</t>
  </si>
  <si>
    <t>221U0447</t>
  </si>
  <si>
    <t>221U0448</t>
  </si>
  <si>
    <t>221U0458</t>
  </si>
  <si>
    <t>221U0459</t>
  </si>
  <si>
    <t>221U0470</t>
  </si>
  <si>
    <t>221U0475</t>
  </si>
  <si>
    <t>221U0476</t>
  </si>
  <si>
    <t>221U0477</t>
  </si>
  <si>
    <t>221U0478</t>
  </si>
  <si>
    <t>221U0481</t>
  </si>
  <si>
    <t>221U0484</t>
  </si>
  <si>
    <t>221U0485</t>
  </si>
  <si>
    <t>221U0487</t>
  </si>
  <si>
    <t>AGUILAR GOMEZ MARIA DEL CARMEN</t>
  </si>
  <si>
    <t>201U0182</t>
  </si>
  <si>
    <t>REYES DE DIOS ITZEL DEL CARMEN</t>
  </si>
  <si>
    <t>MONTALVO DOMINGUEZ KIARA VALERIA</t>
  </si>
  <si>
    <t>221U0101</t>
  </si>
  <si>
    <t xml:space="preserve">401-A </t>
  </si>
  <si>
    <t>FEBRERO-JUNIO 2024</t>
  </si>
  <si>
    <t>SOSA AMOROSO ZAIR OTONIEL</t>
  </si>
  <si>
    <t>211U0116</t>
  </si>
  <si>
    <t>401-B</t>
  </si>
  <si>
    <t>407 A</t>
  </si>
  <si>
    <t>MUÑOZ DELGADO DANNA ELIDETH</t>
  </si>
  <si>
    <t>221U0229</t>
  </si>
  <si>
    <t xml:space="preserve">PROBABILIDAD Y ESTADISTICA </t>
  </si>
  <si>
    <t>201-A</t>
  </si>
  <si>
    <t>ANOTA HERNNADEZ ERIL ROBERTO</t>
  </si>
  <si>
    <t>BAUTISTA BRAMBILLA ERIK GIOVANNI</t>
  </si>
  <si>
    <t>BERDON LUCHO MARIA EUGENIA</t>
  </si>
  <si>
    <t>BUENO MUÑIZ ALEXANDRA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</si>
  <si>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</si>
  <si>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</si>
  <si>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</si>
  <si>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</si>
  <si>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</si>
  <si>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</si>
  <si>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</si>
  <si>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GARCIA MARTINEZ MARCOS</t>
  </si>
  <si>
    <t>GONZALEZ VELASCO JONATHAN</t>
  </si>
  <si>
    <t>MAIN MORALES HECTOR LUCIANO</t>
  </si>
  <si>
    <t>MARQUEZ CASTELLANOS ORANGEL MANUEL</t>
  </si>
  <si>
    <t>MARTINEZ PALAFOX MARIAN GUADALUPE</t>
  </si>
  <si>
    <t>PONCE FONSECA JULIO CESAR</t>
  </si>
  <si>
    <t>RAMIREZ FIGUEROA MHERLY ESTRELLA</t>
  </si>
  <si>
    <t>RICON TOTO MARTHA PATRICIA</t>
  </si>
  <si>
    <t>ROBERT GONZALEZ DANIELA</t>
  </si>
  <si>
    <t>SOLANO CHAVEZ FERNANDO</t>
  </si>
  <si>
    <t>VELASCO ALVAREZ CHELSEA NICOLE</t>
  </si>
  <si>
    <t>XALA FISCAL JESSICA DEL CARMEN</t>
  </si>
  <si>
    <t>PROBABILIDAD Y ESTADISTICA</t>
  </si>
  <si>
    <t>201-B</t>
  </si>
  <si>
    <t>ABSALÓN ABRAJAM JOSÉ ARMANDO</t>
  </si>
  <si>
    <t>AGUILAR GÓMEZ CHRISTOPHER</t>
  </si>
  <si>
    <t>BUSTAMANTE MARTÍNEZ JUDAS DE JESÚS</t>
  </si>
  <si>
    <t>CARMONA DURANTE ARMANDO</t>
  </si>
  <si>
    <t>CHACHA NATO MAGDIEL</t>
  </si>
  <si>
    <t>CHAPOL VENTURA KARLA DENISSE</t>
  </si>
  <si>
    <t>GARCIA GUERRERO CAROL</t>
  </si>
  <si>
    <t>HILARIO HERNANDEZ JOSÉ ARMANDO</t>
  </si>
  <si>
    <t>MIXTEGA ALTAMIRANO JANNET ARELY</t>
  </si>
  <si>
    <t>ORTIZ CAMACHO ZURIEL ALEXANDER</t>
  </si>
  <si>
    <t>PEREZ CHACHA MARTHA DANIELA</t>
  </si>
  <si>
    <t>POLITO COBAXIN YULIANA</t>
  </si>
  <si>
    <t>PUCHETA PELAYO ESTRELLA ARLETTE</t>
  </si>
  <si>
    <t>RAMIREZ PONCE LIZZET</t>
  </si>
  <si>
    <t>REYES PAXTIAN UZZIEL</t>
  </si>
  <si>
    <t>VELAZQUEZ BAXIN ERICK RAÚL</t>
  </si>
  <si>
    <t>VENTURA ANDRADE OSMARA VANESSA</t>
  </si>
  <si>
    <t>VILLEGAS CHIGO MARIO NÉSTOR</t>
  </si>
  <si>
    <t>MENDEZ MALDONADO LUIS ANTONIO</t>
  </si>
  <si>
    <t>SANCHEZ MULATO MIGUEL ANGEL</t>
  </si>
  <si>
    <t>231U0010</t>
  </si>
  <si>
    <t>231U0014</t>
  </si>
  <si>
    <t>231U0016</t>
  </si>
  <si>
    <t>231U0018</t>
  </si>
  <si>
    <t>231U0019</t>
  </si>
  <si>
    <t>231U0021</t>
  </si>
  <si>
    <t>231U0022</t>
  </si>
  <si>
    <t>231U0023</t>
  </si>
  <si>
    <t>231U0024</t>
  </si>
  <si>
    <t>231U0026</t>
  </si>
  <si>
    <t>231U0027</t>
  </si>
  <si>
    <t>231U0029</t>
  </si>
  <si>
    <t>231U0007</t>
  </si>
  <si>
    <t>231U0008</t>
  </si>
  <si>
    <t>231U0622</t>
  </si>
  <si>
    <t>231U0031</t>
  </si>
  <si>
    <t>231U0584</t>
  </si>
  <si>
    <t>231U0048</t>
  </si>
  <si>
    <t>231U0051</t>
  </si>
  <si>
    <t>231U0054</t>
  </si>
  <si>
    <t>231U0055</t>
  </si>
  <si>
    <t>231U0057</t>
  </si>
  <si>
    <t>231U0060</t>
  </si>
  <si>
    <t>231U0064</t>
  </si>
  <si>
    <t>231U0068</t>
  </si>
  <si>
    <t>231U0073</t>
  </si>
  <si>
    <t>231U0081</t>
  </si>
  <si>
    <t>231U0082</t>
  </si>
  <si>
    <t>231U0084</t>
  </si>
  <si>
    <t>231U0030</t>
  </si>
  <si>
    <t>231U0032</t>
  </si>
  <si>
    <t>231U0033</t>
  </si>
  <si>
    <t>ALVAREZ ELIAS ALAIN AMAURY</t>
  </si>
  <si>
    <t>231U0009</t>
  </si>
  <si>
    <t>231U0583</t>
  </si>
  <si>
    <t>231U0043</t>
  </si>
  <si>
    <t>231U0044</t>
  </si>
  <si>
    <t>231U0045</t>
  </si>
  <si>
    <t>231U0059</t>
  </si>
  <si>
    <t>231U0062</t>
  </si>
  <si>
    <t>231U0069</t>
  </si>
  <si>
    <t>231U0070</t>
  </si>
  <si>
    <t>231U0075</t>
  </si>
  <si>
    <t>231U0078</t>
  </si>
  <si>
    <t>231U0085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</si>
</sst>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/>
    <xf numFmtId="0" fontId="4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0" fontId="6" fillId="0" borderId="0" xfId="0" applyFont="1"/>
    <xf numFmtId="0" fontId="6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cuments/SEMESTRE-23/VARIOS/LISTAS-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Hoja1"/>
    </sheetNames>
    <sheetDataSet>
      <sheetData sheetId="0"/>
      <sheetData sheetId="1">
        <row r="4">
          <cell r="B4" t="str">
            <v>ALAVEZ DE LA HOZ ALFREDO</v>
          </cell>
        </row>
        <row r="5">
          <cell r="B5" t="str">
            <v>AREVALO DOMINGUEZ MILDRED</v>
          </cell>
        </row>
        <row r="7">
          <cell r="B7" t="str">
            <v>BLANCO ZARATE ALAN OSVALDO</v>
          </cell>
        </row>
        <row r="9">
          <cell r="B9" t="str">
            <v>CASTAÑEDA GONZALEZ JOSE A.</v>
          </cell>
        </row>
        <row r="10">
          <cell r="B10" t="str">
            <v>CHACHA HERNANDEZ EMILIANO S.</v>
          </cell>
        </row>
        <row r="11">
          <cell r="B11" t="str">
            <v>CHIBAMBA SEBA LUIS MARIO</v>
          </cell>
        </row>
        <row r="12">
          <cell r="B12" t="str">
            <v>CRUZ BELLO YADIRA</v>
          </cell>
        </row>
        <row r="13">
          <cell r="B13" t="str">
            <v>CRUZ GONZALEZ ITZEL ZAHORI</v>
          </cell>
        </row>
        <row r="14">
          <cell r="B14" t="str">
            <v>FERMAN JIMENEZ JUAN ANGEL</v>
          </cell>
        </row>
        <row r="16">
          <cell r="B16" t="str">
            <v>FLORES HERNANDEZ ITZEL ALEJANDRA</v>
          </cell>
        </row>
        <row r="17">
          <cell r="B17" t="str">
            <v>FONSECA LOPEZ EDSON JAIR</v>
          </cell>
        </row>
        <row r="19">
          <cell r="B19" t="str">
            <v>GARCIA CRUZ  RUTH</v>
          </cell>
        </row>
        <row r="20">
          <cell r="B20" t="str">
            <v>GARCIA RUEDA ANDREK EDUARDO</v>
          </cell>
        </row>
        <row r="22">
          <cell r="B22" t="str">
            <v>HERNANDEZ QUINO CRISTINA DEL C.</v>
          </cell>
        </row>
        <row r="23">
          <cell r="B23" t="str">
            <v>HERNANDEZ VELAZQUEZ RENEE</v>
          </cell>
        </row>
        <row r="24">
          <cell r="B24" t="str">
            <v>IXTEPAN JAUREGUI DAYANA</v>
          </cell>
        </row>
        <row r="25">
          <cell r="B25" t="str">
            <v>LUCHO COTO FATIMA DE JESUS</v>
          </cell>
        </row>
        <row r="27">
          <cell r="B27" t="str">
            <v>MARTINEZ ROSAS DANIEL AZAHEL</v>
          </cell>
        </row>
        <row r="28">
          <cell r="B28" t="str">
            <v>ORTIZ APARICIO CONCEPCION DEL C.</v>
          </cell>
        </row>
        <row r="29">
          <cell r="B29" t="str">
            <v>PATRACA MORALES ASHLEY SHERLYN</v>
          </cell>
        </row>
        <row r="30">
          <cell r="B30" t="str">
            <v>PEREZ MARTINEZ ESTEFANI</v>
          </cell>
        </row>
        <row r="31">
          <cell r="B31" t="str">
            <v>PUCHETA PEREZ JONATHAN</v>
          </cell>
        </row>
        <row r="34">
          <cell r="B34" t="str">
            <v>SANCHEZ BARRAZA ANGEL DE JESUS</v>
          </cell>
        </row>
        <row r="35">
          <cell r="B35" t="str">
            <v>TEOBA COTO EDUARDO</v>
          </cell>
        </row>
        <row r="36">
          <cell r="B36" t="str">
            <v>TEPOX DE JESUS ALEJANDRA</v>
          </cell>
        </row>
        <row r="42">
          <cell r="B42" t="str">
            <v>ANDRADE HERRERA PERLA</v>
          </cell>
        </row>
        <row r="43">
          <cell r="B43" t="str">
            <v>BELLI XALA DANNA ZARED</v>
          </cell>
        </row>
        <row r="44">
          <cell r="B44" t="str">
            <v>BERNAL VELASCO DIANA CAROLINA</v>
          </cell>
        </row>
        <row r="45">
          <cell r="B45" t="str">
            <v>CARRERA MARTINEZ ANDRE JALIL</v>
          </cell>
        </row>
        <row r="46">
          <cell r="B46" t="str">
            <v>DOMINGUEZ REYES KARLA MICHELLE</v>
          </cell>
        </row>
        <row r="47">
          <cell r="B47" t="str">
            <v>HERNANDEZ SANTOS JAIME</v>
          </cell>
        </row>
        <row r="48">
          <cell r="B48" t="str">
            <v>HERNANDEZ ZAPOT MARIA FERNANDA</v>
          </cell>
        </row>
        <row r="52">
          <cell r="B52" t="str">
            <v>MORENO CASTRO ADRIAN DE JESUS</v>
          </cell>
        </row>
        <row r="53">
          <cell r="B53" t="str">
            <v>OLIVEROS ISIDORO VANIA</v>
          </cell>
        </row>
        <row r="54">
          <cell r="B54" t="str">
            <v>ORTIZ MARCIAL MONSERRAT</v>
          </cell>
        </row>
        <row r="55">
          <cell r="B55" t="str">
            <v>PEREZ REYES STEFANY GABRIELA</v>
          </cell>
        </row>
        <row r="56">
          <cell r="B56" t="str">
            <v>POLITO MACARIO MAURICIO</v>
          </cell>
        </row>
        <row r="58">
          <cell r="B58" t="str">
            <v>SOSA MARTINEZ JESSICA ALEJANDRA</v>
          </cell>
        </row>
        <row r="59">
          <cell r="B59" t="str">
            <v>URIETA MARTINEZ KAREN</v>
          </cell>
        </row>
        <row r="60">
          <cell r="B60" t="str">
            <v>VIDAÑA HERNANDEZ ARIEL ISAIAS</v>
          </cell>
        </row>
        <row r="61">
          <cell r="B61" t="str">
            <v>VILLAFUERTE CONCHI ARIEL MOISES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B10" zoomScale="114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3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</row>
    <row r="4" spans="2:18" x14ac:dyDescent="0.3">
      <c r="C4" t="s">
        <v>0</v>
      </c>
      <c r="D4" s="57" t="s">
        <v>25</v>
      </c>
      <c r="E4" s="57"/>
      <c r="F4" s="57"/>
      <c r="G4" s="57"/>
      <c r="I4" t="s">
        <v>1</v>
      </c>
      <c r="J4" s="63" t="s">
        <v>137</v>
      </c>
      <c r="K4" s="63"/>
      <c r="M4" t="s">
        <v>2</v>
      </c>
      <c r="N4" s="64">
        <v>45432</v>
      </c>
      <c r="O4" s="6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63" t="s">
        <v>138</v>
      </c>
      <c r="E6" s="63"/>
      <c r="F6" s="63"/>
      <c r="G6" s="63"/>
      <c r="I6" s="50" t="s">
        <v>22</v>
      </c>
      <c r="J6" s="50"/>
      <c r="K6" s="51" t="s">
        <v>24</v>
      </c>
      <c r="L6" s="51"/>
      <c r="M6" s="51"/>
      <c r="N6" s="51"/>
      <c r="O6" s="51"/>
      <c r="P6" s="5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43</v>
      </c>
      <c r="D9" s="60" t="str">
        <f>[1]Hoja1!B4</f>
        <v>ALAVEZ DE LA HOZ ALFREDO</v>
      </c>
      <c r="E9" s="61"/>
      <c r="F9" s="61"/>
      <c r="G9" s="61"/>
      <c r="H9" s="61"/>
      <c r="I9" s="62"/>
      <c r="J9" s="6">
        <v>100</v>
      </c>
      <c r="K9" s="6">
        <v>95</v>
      </c>
      <c r="L9" s="6">
        <v>100</v>
      </c>
      <c r="M9" s="6">
        <v>98</v>
      </c>
      <c r="N9" s="6">
        <v>0</v>
      </c>
      <c r="O9" s="6">
        <v>0</v>
      </c>
      <c r="P9" s="6">
        <v>0</v>
      </c>
      <c r="Q9" s="37">
        <f>SUM(J9:P9)/7</f>
        <v>56.142857142857146</v>
      </c>
    </row>
    <row r="10" spans="2:18" x14ac:dyDescent="0.3">
      <c r="B10" s="6">
        <f>B9+1</f>
        <v>2</v>
      </c>
      <c r="C10" s="6" t="s">
        <v>44</v>
      </c>
      <c r="D10" s="60" t="str">
        <f>[1]Hoja1!B5</f>
        <v>AREVALO DOMINGUEZ MILDRED</v>
      </c>
      <c r="E10" s="61"/>
      <c r="F10" s="61"/>
      <c r="G10" s="61"/>
      <c r="H10" s="61"/>
      <c r="I10" s="62"/>
      <c r="J10" s="38">
        <v>45</v>
      </c>
      <c r="K10" s="6">
        <v>85</v>
      </c>
      <c r="L10" s="38">
        <v>44</v>
      </c>
      <c r="M10" s="6">
        <v>95</v>
      </c>
      <c r="N10" s="6">
        <v>0</v>
      </c>
      <c r="O10" s="6">
        <v>0</v>
      </c>
      <c r="P10" s="6">
        <v>0</v>
      </c>
      <c r="Q10" s="37">
        <f t="shared" ref="Q10:Q48" si="0">SUM(J10:P10)/7</f>
        <v>38.428571428571431</v>
      </c>
    </row>
    <row r="11" spans="2:18" x14ac:dyDescent="0.3">
      <c r="B11" s="6">
        <f t="shared" ref="B11:B35" si="1">B10+1</f>
        <v>3</v>
      </c>
      <c r="C11" s="6" t="s">
        <v>45</v>
      </c>
      <c r="D11" s="16" t="str">
        <f>[1]Hoja1!B7</f>
        <v>BLANCO ZARATE ALAN OSVALDO</v>
      </c>
      <c r="E11" s="17"/>
      <c r="F11" s="17"/>
      <c r="G11" s="17"/>
      <c r="H11" s="17"/>
      <c r="I11" s="18"/>
      <c r="J11" s="38">
        <v>0</v>
      </c>
      <c r="K11" s="38">
        <v>20</v>
      </c>
      <c r="L11" s="38">
        <v>0</v>
      </c>
      <c r="M11" s="38">
        <v>0</v>
      </c>
      <c r="N11" s="6">
        <v>0</v>
      </c>
      <c r="O11" s="6">
        <v>0</v>
      </c>
      <c r="P11" s="6">
        <v>0</v>
      </c>
      <c r="Q11" s="37">
        <f t="shared" si="0"/>
        <v>2.8571428571428572</v>
      </c>
    </row>
    <row r="12" spans="2:18" x14ac:dyDescent="0.3">
      <c r="B12" s="6">
        <f t="shared" si="1"/>
        <v>4</v>
      </c>
      <c r="C12" s="6" t="s">
        <v>46</v>
      </c>
      <c r="D12" s="16" t="str">
        <f>[1]Hoja1!B9</f>
        <v>CASTAÑEDA GONZALEZ JOSE A.</v>
      </c>
      <c r="E12" s="17"/>
      <c r="F12" s="17"/>
      <c r="G12" s="17"/>
      <c r="H12" s="17"/>
      <c r="I12" s="18"/>
      <c r="J12" s="39">
        <v>95</v>
      </c>
      <c r="K12" s="6">
        <v>87</v>
      </c>
      <c r="L12" s="38">
        <v>50</v>
      </c>
      <c r="M12" s="6">
        <v>86</v>
      </c>
      <c r="N12" s="6">
        <v>0</v>
      </c>
      <c r="O12" s="6">
        <v>0</v>
      </c>
      <c r="P12" s="6">
        <v>0</v>
      </c>
      <c r="Q12" s="37">
        <f t="shared" si="0"/>
        <v>45.428571428571431</v>
      </c>
    </row>
    <row r="13" spans="2:18" x14ac:dyDescent="0.3">
      <c r="B13" s="6">
        <f t="shared" si="1"/>
        <v>5</v>
      </c>
      <c r="C13" s="6" t="s">
        <v>47</v>
      </c>
      <c r="D13" s="16" t="str">
        <f>[1]Hoja1!B10</f>
        <v>CHACHA HERNANDEZ EMILIANO S.</v>
      </c>
      <c r="E13" s="17"/>
      <c r="F13" s="17"/>
      <c r="G13" s="17"/>
      <c r="H13" s="17"/>
      <c r="I13" s="18"/>
      <c r="J13" s="38">
        <v>60</v>
      </c>
      <c r="K13" s="6">
        <v>95</v>
      </c>
      <c r="L13" s="38">
        <v>60</v>
      </c>
      <c r="M13" s="6">
        <v>94</v>
      </c>
      <c r="N13" s="6">
        <v>0</v>
      </c>
      <c r="O13" s="6">
        <v>0</v>
      </c>
      <c r="P13" s="6">
        <v>0</v>
      </c>
      <c r="Q13" s="37">
        <f t="shared" si="0"/>
        <v>44.142857142857146</v>
      </c>
    </row>
    <row r="14" spans="2:18" x14ac:dyDescent="0.3">
      <c r="B14" s="6">
        <f t="shared" si="1"/>
        <v>6</v>
      </c>
      <c r="C14" s="6" t="s">
        <v>48</v>
      </c>
      <c r="D14" s="16" t="str">
        <f>[1]Hoja1!B11</f>
        <v>CHIBAMBA SEBA LUIS MARIO</v>
      </c>
      <c r="E14" s="17"/>
      <c r="F14" s="17"/>
      <c r="G14" s="17"/>
      <c r="H14" s="17"/>
      <c r="I14" s="18"/>
      <c r="J14" s="38">
        <v>38</v>
      </c>
      <c r="K14" s="38">
        <v>0</v>
      </c>
      <c r="L14" s="38">
        <v>0</v>
      </c>
      <c r="M14" s="38">
        <v>0</v>
      </c>
      <c r="N14" s="6">
        <v>0</v>
      </c>
      <c r="O14" s="6">
        <v>0</v>
      </c>
      <c r="P14" s="6">
        <v>0</v>
      </c>
      <c r="Q14" s="37">
        <f t="shared" si="0"/>
        <v>5.4285714285714288</v>
      </c>
    </row>
    <row r="15" spans="2:18" x14ac:dyDescent="0.3">
      <c r="B15" s="6">
        <f t="shared" si="1"/>
        <v>7</v>
      </c>
      <c r="C15" s="6" t="s">
        <v>49</v>
      </c>
      <c r="D15" s="16" t="str">
        <f>[1]Hoja1!B12</f>
        <v>CRUZ BELLO YADIRA</v>
      </c>
      <c r="E15" s="17"/>
      <c r="F15" s="17"/>
      <c r="G15" s="17"/>
      <c r="H15" s="17"/>
      <c r="I15" s="18"/>
      <c r="J15" s="39">
        <v>100</v>
      </c>
      <c r="K15" s="6">
        <v>95</v>
      </c>
      <c r="L15" s="6">
        <v>100</v>
      </c>
      <c r="M15" s="6">
        <v>98</v>
      </c>
      <c r="N15" s="6">
        <v>0</v>
      </c>
      <c r="O15" s="6">
        <v>0</v>
      </c>
      <c r="P15" s="6">
        <v>0</v>
      </c>
      <c r="Q15" s="37">
        <f t="shared" si="0"/>
        <v>56.142857142857146</v>
      </c>
    </row>
    <row r="16" spans="2:18" x14ac:dyDescent="0.3">
      <c r="B16" s="6">
        <f t="shared" si="1"/>
        <v>8</v>
      </c>
      <c r="C16" s="6" t="s">
        <v>50</v>
      </c>
      <c r="D16" s="16" t="str">
        <f>[1]Hoja1!B13</f>
        <v>CRUZ GONZALEZ ITZEL ZAHORI</v>
      </c>
      <c r="E16" s="17"/>
      <c r="F16" s="17"/>
      <c r="G16" s="17"/>
      <c r="H16" s="17"/>
      <c r="I16" s="18"/>
      <c r="J16" s="6">
        <v>95</v>
      </c>
      <c r="K16" s="6">
        <v>95</v>
      </c>
      <c r="L16" s="6">
        <v>82</v>
      </c>
      <c r="M16" s="6">
        <v>82</v>
      </c>
      <c r="N16" s="6">
        <v>0</v>
      </c>
      <c r="O16" s="6">
        <v>0</v>
      </c>
      <c r="P16" s="6">
        <v>0</v>
      </c>
      <c r="Q16" s="37">
        <f t="shared" si="0"/>
        <v>50.571428571428569</v>
      </c>
    </row>
    <row r="17" spans="2:17" x14ac:dyDescent="0.3">
      <c r="B17" s="6">
        <f t="shared" si="1"/>
        <v>9</v>
      </c>
      <c r="C17" s="6" t="s">
        <v>51</v>
      </c>
      <c r="D17" s="16" t="str">
        <f>[1]Hoja1!B14</f>
        <v>FERMAN JIMENEZ JUAN ANGEL</v>
      </c>
      <c r="E17" s="17"/>
      <c r="F17" s="17"/>
      <c r="G17" s="17"/>
      <c r="H17" s="17"/>
      <c r="I17" s="18"/>
      <c r="J17" s="38">
        <v>55</v>
      </c>
      <c r="K17" s="38">
        <v>55</v>
      </c>
      <c r="L17" s="38">
        <v>43</v>
      </c>
      <c r="M17" s="6">
        <v>70</v>
      </c>
      <c r="N17" s="6">
        <v>0</v>
      </c>
      <c r="O17" s="6">
        <v>0</v>
      </c>
      <c r="P17" s="6">
        <v>0</v>
      </c>
      <c r="Q17" s="37">
        <f t="shared" si="0"/>
        <v>31.857142857142858</v>
      </c>
    </row>
    <row r="18" spans="2:17" x14ac:dyDescent="0.3">
      <c r="B18" s="6">
        <f t="shared" si="1"/>
        <v>10</v>
      </c>
      <c r="C18" s="6" t="s">
        <v>52</v>
      </c>
      <c r="D18" s="16" t="str">
        <f>[1]Hoja1!B16</f>
        <v>FLORES HERNANDEZ ITZEL ALEJANDRA</v>
      </c>
      <c r="E18" s="17"/>
      <c r="F18" s="17"/>
      <c r="G18" s="17"/>
      <c r="H18" s="17"/>
      <c r="I18" s="18"/>
      <c r="J18" s="6">
        <v>100</v>
      </c>
      <c r="K18" s="6">
        <v>95</v>
      </c>
      <c r="L18" s="6">
        <v>100</v>
      </c>
      <c r="M18" s="6">
        <v>96</v>
      </c>
      <c r="N18" s="6">
        <v>0</v>
      </c>
      <c r="O18" s="6">
        <v>0</v>
      </c>
      <c r="P18" s="6">
        <v>0</v>
      </c>
      <c r="Q18" s="37">
        <f t="shared" si="0"/>
        <v>55.857142857142854</v>
      </c>
    </row>
    <row r="19" spans="2:17" x14ac:dyDescent="0.3">
      <c r="B19" s="6">
        <f t="shared" si="1"/>
        <v>11</v>
      </c>
      <c r="C19" s="6" t="s">
        <v>53</v>
      </c>
      <c r="D19" s="16" t="str">
        <f>[1]Hoja1!B17</f>
        <v>FONSECA LOPEZ EDSON JAIR</v>
      </c>
      <c r="E19" s="17"/>
      <c r="F19" s="17"/>
      <c r="G19" s="17"/>
      <c r="H19" s="17"/>
      <c r="I19" s="18"/>
      <c r="J19" s="38">
        <v>60</v>
      </c>
      <c r="K19" s="38">
        <v>20</v>
      </c>
      <c r="L19" s="38">
        <v>44</v>
      </c>
      <c r="M19" s="38">
        <v>10</v>
      </c>
      <c r="N19" s="6">
        <v>0</v>
      </c>
      <c r="O19" s="6">
        <v>0</v>
      </c>
      <c r="P19" s="6">
        <v>0</v>
      </c>
      <c r="Q19" s="37">
        <f t="shared" si="0"/>
        <v>19.142857142857142</v>
      </c>
    </row>
    <row r="20" spans="2:17" x14ac:dyDescent="0.3">
      <c r="B20" s="6">
        <f t="shared" si="1"/>
        <v>12</v>
      </c>
      <c r="C20" s="6" t="s">
        <v>29</v>
      </c>
      <c r="D20" s="16" t="str">
        <f>[1]Hoja1!B19</f>
        <v>GARCIA CRUZ  RUTH</v>
      </c>
      <c r="E20" s="17"/>
      <c r="F20" s="17"/>
      <c r="G20" s="17"/>
      <c r="H20" s="17"/>
      <c r="I20" s="18"/>
      <c r="J20" s="38">
        <v>32</v>
      </c>
      <c r="K20" s="6">
        <v>90</v>
      </c>
      <c r="L20" s="6">
        <v>75</v>
      </c>
      <c r="M20" s="6">
        <v>95</v>
      </c>
      <c r="N20" s="6">
        <v>0</v>
      </c>
      <c r="O20" s="6">
        <v>0</v>
      </c>
      <c r="P20" s="6">
        <v>0</v>
      </c>
      <c r="Q20" s="37">
        <f t="shared" si="0"/>
        <v>41.714285714285715</v>
      </c>
    </row>
    <row r="21" spans="2:17" x14ac:dyDescent="0.3">
      <c r="B21" s="6">
        <f t="shared" si="1"/>
        <v>13</v>
      </c>
      <c r="C21" s="6" t="s">
        <v>54</v>
      </c>
      <c r="D21" s="16" t="str">
        <f>[1]Hoja1!B20</f>
        <v>GARCIA RUEDA ANDREK EDUARDO</v>
      </c>
      <c r="E21" s="17"/>
      <c r="F21" s="17"/>
      <c r="G21" s="17"/>
      <c r="H21" s="17"/>
      <c r="I21" s="18"/>
      <c r="J21" s="39">
        <v>80</v>
      </c>
      <c r="K21" s="6">
        <v>87</v>
      </c>
      <c r="L21" s="6">
        <v>100</v>
      </c>
      <c r="M21" s="6">
        <v>100</v>
      </c>
      <c r="N21" s="6">
        <v>0</v>
      </c>
      <c r="O21" s="6">
        <v>0</v>
      </c>
      <c r="P21" s="6">
        <v>0</v>
      </c>
      <c r="Q21" s="37">
        <f t="shared" si="0"/>
        <v>52.428571428571431</v>
      </c>
    </row>
    <row r="22" spans="2:17" x14ac:dyDescent="0.3">
      <c r="B22" s="6">
        <f t="shared" si="1"/>
        <v>14</v>
      </c>
      <c r="C22" s="6" t="s">
        <v>55</v>
      </c>
      <c r="D22" s="16" t="str">
        <f>[1]Hoja1!B22</f>
        <v>HERNANDEZ QUINO CRISTINA DEL C.</v>
      </c>
      <c r="E22" s="17"/>
      <c r="F22" s="17"/>
      <c r="G22" s="17"/>
      <c r="H22" s="17"/>
      <c r="I22" s="18"/>
      <c r="J22" s="6">
        <v>100</v>
      </c>
      <c r="K22" s="6">
        <v>95</v>
      </c>
      <c r="L22" s="6">
        <v>100</v>
      </c>
      <c r="M22" s="6">
        <v>89</v>
      </c>
      <c r="N22" s="6">
        <v>0</v>
      </c>
      <c r="O22" s="6">
        <v>0</v>
      </c>
      <c r="P22" s="6">
        <v>0</v>
      </c>
      <c r="Q22" s="37">
        <f t="shared" si="0"/>
        <v>54.857142857142854</v>
      </c>
    </row>
    <row r="23" spans="2:17" x14ac:dyDescent="0.3">
      <c r="B23" s="6">
        <f t="shared" si="1"/>
        <v>15</v>
      </c>
      <c r="C23" s="6" t="s">
        <v>56</v>
      </c>
      <c r="D23" s="16" t="str">
        <f>[1]Hoja1!B23</f>
        <v>HERNANDEZ VELAZQUEZ RENEE</v>
      </c>
      <c r="E23" s="17"/>
      <c r="F23" s="17"/>
      <c r="G23" s="17"/>
      <c r="H23" s="17"/>
      <c r="I23" s="18"/>
      <c r="J23" s="38">
        <v>45</v>
      </c>
      <c r="K23" s="6">
        <v>70</v>
      </c>
      <c r="L23" s="38">
        <v>61</v>
      </c>
      <c r="M23" s="6">
        <v>89</v>
      </c>
      <c r="N23" s="6">
        <v>0</v>
      </c>
      <c r="O23" s="6">
        <v>0</v>
      </c>
      <c r="P23" s="6">
        <v>0</v>
      </c>
      <c r="Q23" s="37">
        <f t="shared" si="0"/>
        <v>37.857142857142854</v>
      </c>
    </row>
    <row r="24" spans="2:17" x14ac:dyDescent="0.3">
      <c r="B24" s="6">
        <f t="shared" si="1"/>
        <v>16</v>
      </c>
      <c r="C24" s="6" t="s">
        <v>57</v>
      </c>
      <c r="D24" s="16" t="str">
        <f>[1]Hoja1!B24</f>
        <v>IXTEPAN JAUREGUI DAYANA</v>
      </c>
      <c r="E24" s="17"/>
      <c r="F24" s="17"/>
      <c r="G24" s="17"/>
      <c r="H24" s="17"/>
      <c r="I24" s="18"/>
      <c r="J24" s="6">
        <v>100</v>
      </c>
      <c r="K24" s="6">
        <v>95</v>
      </c>
      <c r="L24" s="38">
        <v>60</v>
      </c>
      <c r="M24" s="6">
        <v>95</v>
      </c>
      <c r="N24" s="6">
        <v>0</v>
      </c>
      <c r="O24" s="6">
        <v>0</v>
      </c>
      <c r="P24" s="6">
        <v>0</v>
      </c>
      <c r="Q24" s="37">
        <f t="shared" si="0"/>
        <v>50</v>
      </c>
    </row>
    <row r="25" spans="2:17" x14ac:dyDescent="0.3">
      <c r="B25" s="6">
        <f t="shared" si="1"/>
        <v>17</v>
      </c>
      <c r="C25" s="6" t="s">
        <v>58</v>
      </c>
      <c r="D25" s="16" t="str">
        <f>[1]Hoja1!B25</f>
        <v>LUCHO COTO FATIMA DE JESUS</v>
      </c>
      <c r="E25" s="17"/>
      <c r="F25" s="17"/>
      <c r="G25" s="17"/>
      <c r="H25" s="17"/>
      <c r="I25" s="18"/>
      <c r="J25" s="38">
        <v>60</v>
      </c>
      <c r="K25" s="6">
        <v>87</v>
      </c>
      <c r="L25" s="38">
        <v>60</v>
      </c>
      <c r="M25" s="6">
        <v>95</v>
      </c>
      <c r="N25" s="6">
        <v>0</v>
      </c>
      <c r="O25" s="6">
        <v>0</v>
      </c>
      <c r="P25" s="6">
        <v>0</v>
      </c>
      <c r="Q25" s="37">
        <f t="shared" si="0"/>
        <v>43.142857142857146</v>
      </c>
    </row>
    <row r="26" spans="2:17" x14ac:dyDescent="0.3">
      <c r="B26" s="6">
        <f t="shared" si="1"/>
        <v>18</v>
      </c>
      <c r="C26" s="6" t="s">
        <v>59</v>
      </c>
      <c r="D26" s="16" t="str">
        <f>[1]Hoja1!B27</f>
        <v>MARTINEZ ROSAS DANIEL AZAHEL</v>
      </c>
      <c r="E26" s="17"/>
      <c r="F26" s="17"/>
      <c r="G26" s="17"/>
      <c r="H26" s="17"/>
      <c r="I26" s="18"/>
      <c r="J26" s="6">
        <v>91</v>
      </c>
      <c r="K26" s="6">
        <v>95</v>
      </c>
      <c r="L26" s="38">
        <v>39</v>
      </c>
      <c r="M26" s="6">
        <v>70</v>
      </c>
      <c r="N26" s="6">
        <v>0</v>
      </c>
      <c r="O26" s="6">
        <v>0</v>
      </c>
      <c r="P26" s="6">
        <v>0</v>
      </c>
      <c r="Q26" s="37">
        <f t="shared" si="0"/>
        <v>42.142857142857146</v>
      </c>
    </row>
    <row r="27" spans="2:17" x14ac:dyDescent="0.3">
      <c r="B27" s="6">
        <f t="shared" si="1"/>
        <v>19</v>
      </c>
      <c r="C27" s="35" t="s">
        <v>136</v>
      </c>
      <c r="D27" s="17" t="s">
        <v>135</v>
      </c>
      <c r="E27" s="17"/>
      <c r="F27" s="17"/>
      <c r="G27" s="17"/>
      <c r="H27" s="17"/>
      <c r="J27" s="38">
        <v>0</v>
      </c>
      <c r="K27" s="38">
        <v>23</v>
      </c>
      <c r="L27" s="38">
        <v>35</v>
      </c>
      <c r="M27" s="38">
        <v>10</v>
      </c>
      <c r="N27" s="6">
        <v>0</v>
      </c>
      <c r="O27" s="6">
        <v>0</v>
      </c>
      <c r="P27" s="6">
        <v>0</v>
      </c>
      <c r="Q27" s="37">
        <f t="shared" si="0"/>
        <v>9.7142857142857135</v>
      </c>
    </row>
    <row r="28" spans="2:17" x14ac:dyDescent="0.3">
      <c r="B28" s="6">
        <f t="shared" si="1"/>
        <v>20</v>
      </c>
      <c r="C28" s="6" t="s">
        <v>60</v>
      </c>
      <c r="D28" s="16" t="str">
        <f>[1]Hoja1!B28</f>
        <v>ORTIZ APARICIO CONCEPCION DEL C.</v>
      </c>
      <c r="E28" s="17"/>
      <c r="F28" s="17"/>
      <c r="G28" s="17"/>
      <c r="H28" s="17"/>
      <c r="I28" s="18"/>
      <c r="J28" s="38">
        <v>0</v>
      </c>
      <c r="K28" s="38">
        <v>46</v>
      </c>
      <c r="L28" s="38">
        <v>0</v>
      </c>
      <c r="M28" s="38">
        <v>0</v>
      </c>
      <c r="N28" s="6">
        <v>0</v>
      </c>
      <c r="O28" s="6">
        <v>0</v>
      </c>
      <c r="P28" s="6">
        <v>0</v>
      </c>
      <c r="Q28" s="37">
        <f t="shared" si="0"/>
        <v>6.5714285714285712</v>
      </c>
    </row>
    <row r="29" spans="2:17" x14ac:dyDescent="0.3">
      <c r="B29" s="6">
        <f t="shared" si="1"/>
        <v>21</v>
      </c>
      <c r="C29" s="6" t="s">
        <v>65</v>
      </c>
      <c r="D29" s="16" t="str">
        <f>[1]Hoja1!B29</f>
        <v>PATRACA MORALES ASHLEY SHERLYN</v>
      </c>
      <c r="E29" s="17"/>
      <c r="F29" s="17"/>
      <c r="G29" s="17"/>
      <c r="H29" s="17"/>
      <c r="I29" s="18"/>
      <c r="J29" s="38">
        <v>60</v>
      </c>
      <c r="K29" s="6">
        <v>80</v>
      </c>
      <c r="L29" s="6">
        <v>90</v>
      </c>
      <c r="M29" s="6">
        <v>96</v>
      </c>
      <c r="N29" s="6">
        <v>0</v>
      </c>
      <c r="O29" s="6">
        <v>0</v>
      </c>
      <c r="P29" s="6">
        <v>0</v>
      </c>
      <c r="Q29" s="37">
        <f t="shared" si="0"/>
        <v>46.571428571428569</v>
      </c>
    </row>
    <row r="30" spans="2:17" x14ac:dyDescent="0.3">
      <c r="B30" s="6">
        <f t="shared" si="1"/>
        <v>22</v>
      </c>
      <c r="C30" s="6" t="s">
        <v>66</v>
      </c>
      <c r="D30" s="16" t="str">
        <f>[1]Hoja1!B30</f>
        <v>PEREZ MARTINEZ ESTEFANI</v>
      </c>
      <c r="E30" s="17"/>
      <c r="F30" s="17"/>
      <c r="G30" s="17"/>
      <c r="H30" s="17"/>
      <c r="I30" s="18"/>
      <c r="J30" s="6">
        <v>100</v>
      </c>
      <c r="K30" s="6">
        <v>91</v>
      </c>
      <c r="L30" s="38">
        <v>60</v>
      </c>
      <c r="M30" s="6">
        <v>87</v>
      </c>
      <c r="N30" s="6">
        <v>0</v>
      </c>
      <c r="O30" s="6">
        <v>0</v>
      </c>
      <c r="P30" s="6">
        <v>0</v>
      </c>
      <c r="Q30" s="37">
        <f t="shared" si="0"/>
        <v>48.285714285714285</v>
      </c>
    </row>
    <row r="31" spans="2:17" x14ac:dyDescent="0.3">
      <c r="B31" s="6">
        <f t="shared" si="1"/>
        <v>23</v>
      </c>
      <c r="C31" s="6" t="s">
        <v>61</v>
      </c>
      <c r="D31" s="16" t="str">
        <f>[1]Hoja1!B31</f>
        <v>PUCHETA PEREZ JONATHAN</v>
      </c>
      <c r="E31" s="17"/>
      <c r="F31" s="17"/>
      <c r="G31" s="17"/>
      <c r="H31" s="17"/>
      <c r="I31" s="18"/>
      <c r="J31" s="6">
        <v>86</v>
      </c>
      <c r="K31" s="6">
        <v>87</v>
      </c>
      <c r="L31" s="6">
        <v>78</v>
      </c>
      <c r="M31" s="6">
        <v>74</v>
      </c>
      <c r="N31" s="6">
        <v>0</v>
      </c>
      <c r="O31" s="6">
        <v>0</v>
      </c>
      <c r="P31" s="6">
        <v>0</v>
      </c>
      <c r="Q31" s="37">
        <f t="shared" si="0"/>
        <v>46.428571428571431</v>
      </c>
    </row>
    <row r="32" spans="2:17" x14ac:dyDescent="0.3">
      <c r="B32" s="6">
        <f t="shared" si="1"/>
        <v>24</v>
      </c>
      <c r="C32" s="6" t="s">
        <v>38</v>
      </c>
      <c r="D32" s="16" t="s">
        <v>134</v>
      </c>
      <c r="E32" s="17"/>
      <c r="F32" s="17"/>
      <c r="G32" s="17"/>
      <c r="H32" s="17"/>
      <c r="J32" s="38">
        <v>45</v>
      </c>
      <c r="K32" s="38">
        <v>50</v>
      </c>
      <c r="L32" s="38">
        <v>40</v>
      </c>
      <c r="M32" s="38">
        <v>0</v>
      </c>
      <c r="N32" s="6">
        <v>0</v>
      </c>
      <c r="O32" s="6">
        <v>0</v>
      </c>
      <c r="P32" s="6">
        <v>0</v>
      </c>
      <c r="Q32" s="37">
        <f t="shared" si="0"/>
        <v>19.285714285714285</v>
      </c>
    </row>
    <row r="33" spans="2:17" x14ac:dyDescent="0.3">
      <c r="B33" s="6">
        <f t="shared" si="1"/>
        <v>25</v>
      </c>
      <c r="C33" s="6" t="s">
        <v>62</v>
      </c>
      <c r="D33" s="16" t="str">
        <f>[1]Hoja1!B34</f>
        <v>SANCHEZ BARRAZA ANGEL DE JESUS</v>
      </c>
      <c r="E33" s="17"/>
      <c r="F33" s="17"/>
      <c r="G33" s="17"/>
      <c r="H33" s="17"/>
      <c r="I33" s="18"/>
      <c r="J33" s="38">
        <v>7</v>
      </c>
      <c r="K33" s="38">
        <v>0</v>
      </c>
      <c r="L33" s="38">
        <v>0</v>
      </c>
      <c r="M33" s="38">
        <v>0</v>
      </c>
      <c r="N33" s="6">
        <v>0</v>
      </c>
      <c r="O33" s="6">
        <v>0</v>
      </c>
      <c r="P33" s="6">
        <v>0</v>
      </c>
      <c r="Q33" s="37">
        <f t="shared" si="0"/>
        <v>1</v>
      </c>
    </row>
    <row r="34" spans="2:17" x14ac:dyDescent="0.3">
      <c r="B34" s="6">
        <f t="shared" si="1"/>
        <v>26</v>
      </c>
      <c r="C34" s="6" t="s">
        <v>63</v>
      </c>
      <c r="D34" s="16" t="str">
        <f>[1]Hoja1!B35</f>
        <v>TEOBA COTO EDUARDO</v>
      </c>
      <c r="E34" s="17"/>
      <c r="F34" s="17"/>
      <c r="G34" s="17"/>
      <c r="H34" s="17"/>
      <c r="I34" s="18"/>
      <c r="J34" s="38">
        <v>22</v>
      </c>
      <c r="K34" s="38">
        <v>18</v>
      </c>
      <c r="L34" s="38">
        <v>0</v>
      </c>
      <c r="M34" s="38">
        <v>0</v>
      </c>
      <c r="N34" s="6">
        <v>0</v>
      </c>
      <c r="O34" s="6">
        <v>0</v>
      </c>
      <c r="P34" s="6">
        <v>0</v>
      </c>
      <c r="Q34" s="37">
        <f t="shared" si="0"/>
        <v>5.7142857142857144</v>
      </c>
    </row>
    <row r="35" spans="2:17" x14ac:dyDescent="0.3">
      <c r="B35" s="6">
        <f t="shared" si="1"/>
        <v>27</v>
      </c>
      <c r="C35" s="6" t="s">
        <v>64</v>
      </c>
      <c r="D35" s="16" t="str">
        <f>[1]Hoja1!B36</f>
        <v>TEPOX DE JESUS ALEJANDRA</v>
      </c>
      <c r="E35" s="17"/>
      <c r="F35" s="17"/>
      <c r="G35" s="17"/>
      <c r="H35" s="17"/>
      <c r="I35" s="18"/>
      <c r="J35" s="6">
        <v>100</v>
      </c>
      <c r="K35" s="6">
        <v>87</v>
      </c>
      <c r="L35" s="6">
        <v>100</v>
      </c>
      <c r="M35" s="6">
        <v>100</v>
      </c>
      <c r="N35" s="6">
        <v>0</v>
      </c>
      <c r="O35" s="6">
        <v>0</v>
      </c>
      <c r="P35" s="6">
        <v>0</v>
      </c>
      <c r="Q35" s="37">
        <f t="shared" si="0"/>
        <v>55.285714285714285</v>
      </c>
    </row>
    <row r="36" spans="2:17" x14ac:dyDescent="0.3">
      <c r="B36" s="6"/>
      <c r="C36" s="3"/>
      <c r="D36" s="22"/>
      <c r="E36" s="22"/>
      <c r="F36" s="22"/>
      <c r="G36" s="22"/>
      <c r="H36" s="17"/>
      <c r="I36" s="18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/>
      <c r="C37" s="3"/>
      <c r="D37" s="22"/>
      <c r="E37" s="22"/>
      <c r="F37" s="22"/>
      <c r="G37" s="22"/>
      <c r="H37" s="17"/>
      <c r="I37" s="18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/>
      <c r="C38" s="3"/>
      <c r="D38" s="22"/>
      <c r="E38" s="22"/>
      <c r="F38" s="22"/>
      <c r="G38" s="22"/>
      <c r="H38" s="17"/>
      <c r="I38" s="18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/>
      <c r="C39" s="24"/>
      <c r="H39" s="17"/>
      <c r="I39" s="18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/>
      <c r="C40" s="6"/>
      <c r="D40" s="60"/>
      <c r="E40" s="61"/>
      <c r="F40" s="61"/>
      <c r="G40" s="61"/>
      <c r="H40" s="61"/>
      <c r="I40" s="62"/>
      <c r="J40" s="29"/>
      <c r="K40" s="4"/>
      <c r="L40" s="4"/>
      <c r="M40" s="4"/>
      <c r="N40" s="4"/>
      <c r="O40" s="4"/>
      <c r="P40" s="4"/>
      <c r="Q40" s="10"/>
    </row>
    <row r="41" spans="2:17" x14ac:dyDescent="0.3">
      <c r="B41" s="6"/>
      <c r="C41" s="3"/>
      <c r="D41" s="22"/>
      <c r="E41" s="22"/>
      <c r="F41" s="22"/>
      <c r="G41" s="22"/>
      <c r="H41" s="22"/>
      <c r="I41" s="2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/>
      <c r="C42" s="2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/>
      <c r="C43" s="6"/>
      <c r="D43" s="58"/>
      <c r="E43" s="58"/>
      <c r="F43" s="58"/>
      <c r="G43" s="58"/>
      <c r="H43" s="58"/>
      <c r="I43" s="5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/>
      <c r="C44" s="6"/>
      <c r="D44" s="58"/>
      <c r="E44" s="58"/>
      <c r="F44" s="58"/>
      <c r="G44" s="58"/>
      <c r="H44" s="58"/>
      <c r="I44" s="5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/>
      <c r="C45" s="7"/>
      <c r="D45" s="58"/>
      <c r="E45" s="58"/>
      <c r="F45" s="58"/>
      <c r="G45" s="58"/>
      <c r="H45" s="58"/>
      <c r="I45" s="5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/>
      <c r="C46" s="7"/>
      <c r="D46" s="58"/>
      <c r="E46" s="58"/>
      <c r="F46" s="58"/>
      <c r="G46" s="58"/>
      <c r="H46" s="58"/>
      <c r="I46" s="5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/>
      <c r="C47" s="7"/>
      <c r="D47" s="58"/>
      <c r="E47" s="58"/>
      <c r="F47" s="58"/>
      <c r="G47" s="58"/>
      <c r="H47" s="58"/>
      <c r="I47" s="5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/>
      <c r="C48" s="7"/>
      <c r="D48" s="58"/>
      <c r="E48" s="58"/>
      <c r="F48" s="58"/>
      <c r="G48" s="58"/>
      <c r="H48" s="58"/>
      <c r="I48" s="5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/>
      <c r="C49" s="7"/>
      <c r="D49" s="58"/>
      <c r="E49" s="58"/>
      <c r="F49" s="58"/>
      <c r="G49" s="58"/>
      <c r="H49" s="58"/>
      <c r="I49" s="5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/>
      <c r="C50" s="7"/>
      <c r="D50" s="58"/>
      <c r="E50" s="58"/>
      <c r="F50" s="58"/>
      <c r="G50" s="58"/>
      <c r="H50" s="58"/>
      <c r="I50" s="5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/>
      <c r="C51" s="7"/>
      <c r="D51" s="58"/>
      <c r="E51" s="58"/>
      <c r="F51" s="58"/>
      <c r="G51" s="58"/>
      <c r="H51" s="58"/>
      <c r="I51" s="5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/>
      <c r="C52" s="7"/>
      <c r="D52" s="58"/>
      <c r="E52" s="58"/>
      <c r="F52" s="58"/>
      <c r="G52" s="58"/>
      <c r="H52" s="58"/>
      <c r="I52" s="5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/>
      <c r="C53" s="3"/>
      <c r="D53" s="66"/>
      <c r="E53" s="67"/>
      <c r="F53" s="67"/>
      <c r="G53" s="67"/>
      <c r="H53" s="67"/>
      <c r="I53" s="6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50"/>
      <c r="D54" s="50"/>
      <c r="E54" s="1"/>
      <c r="H54" s="53" t="s">
        <v>19</v>
      </c>
      <c r="I54" s="53"/>
      <c r="J54" s="11">
        <f>COUNTIF(J9:J53,"&gt;=70")</f>
        <v>12</v>
      </c>
      <c r="K54" s="11">
        <f t="shared" ref="K54:P54" si="3">COUNTIF(K9:K53,"&gt;=70")</f>
        <v>18</v>
      </c>
      <c r="L54" s="11">
        <f t="shared" si="3"/>
        <v>10</v>
      </c>
      <c r="M54" s="11">
        <f t="shared" si="3"/>
        <v>19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50"/>
      <c r="D55" s="50"/>
      <c r="E55" s="8"/>
      <c r="H55" s="54" t="s">
        <v>20</v>
      </c>
      <c r="I55" s="54"/>
      <c r="J55" s="12">
        <f>COUNTIF(J9:J53,"&lt;70")</f>
        <v>15</v>
      </c>
      <c r="K55" s="12">
        <f t="shared" ref="K55:Q55" si="5">COUNTIF(K9:K53,"&lt;70")</f>
        <v>9</v>
      </c>
      <c r="L55" s="12">
        <f t="shared" si="5"/>
        <v>17</v>
      </c>
      <c r="M55" s="12">
        <f t="shared" si="5"/>
        <v>8</v>
      </c>
      <c r="N55" s="12">
        <f t="shared" si="5"/>
        <v>27</v>
      </c>
      <c r="O55" s="12">
        <f t="shared" si="5"/>
        <v>27</v>
      </c>
      <c r="P55" s="12">
        <f t="shared" si="5"/>
        <v>27</v>
      </c>
      <c r="Q55" s="12">
        <f t="shared" si="5"/>
        <v>40</v>
      </c>
    </row>
    <row r="56" spans="2:17" x14ac:dyDescent="0.3">
      <c r="C56" s="50"/>
      <c r="D56" s="50"/>
      <c r="E56" s="50"/>
      <c r="H56" s="54" t="s">
        <v>21</v>
      </c>
      <c r="I56" s="54"/>
      <c r="J56" s="12">
        <f>COUNT(J9:J53)</f>
        <v>27</v>
      </c>
      <c r="K56" s="12">
        <f t="shared" ref="K56:Q56" si="6">COUNT(K9:K53)</f>
        <v>27</v>
      </c>
      <c r="L56" s="12">
        <f t="shared" si="6"/>
        <v>27</v>
      </c>
      <c r="M56" s="12">
        <f t="shared" si="6"/>
        <v>27</v>
      </c>
      <c r="N56" s="12">
        <f t="shared" si="6"/>
        <v>27</v>
      </c>
      <c r="O56" s="12">
        <f t="shared" si="6"/>
        <v>27</v>
      </c>
      <c r="P56" s="12">
        <f t="shared" si="6"/>
        <v>27</v>
      </c>
      <c r="Q56" s="12">
        <f t="shared" si="6"/>
        <v>40</v>
      </c>
    </row>
    <row r="57" spans="2:17" x14ac:dyDescent="0.3">
      <c r="C57" s="50"/>
      <c r="D57" s="50"/>
      <c r="E57" s="1"/>
      <c r="H57" s="55" t="s">
        <v>16</v>
      </c>
      <c r="I57" s="55"/>
      <c r="J57" s="13">
        <f>J54/J56</f>
        <v>0.44444444444444442</v>
      </c>
      <c r="K57" s="14">
        <f t="shared" ref="K57:Q57" si="7">K54/K56</f>
        <v>0.66666666666666663</v>
      </c>
      <c r="L57" s="14">
        <f t="shared" si="7"/>
        <v>0.37037037037037035</v>
      </c>
      <c r="M57" s="14">
        <f t="shared" si="7"/>
        <v>0.70370370370370372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50"/>
      <c r="D58" s="50"/>
      <c r="E58" s="1"/>
      <c r="H58" s="55" t="s">
        <v>17</v>
      </c>
      <c r="I58" s="55"/>
      <c r="J58" s="13">
        <f>J55/J56</f>
        <v>0.55555555555555558</v>
      </c>
      <c r="K58" s="13">
        <f t="shared" ref="K58:Q58" si="8">K55/K56</f>
        <v>0.33333333333333331</v>
      </c>
      <c r="L58" s="14">
        <f t="shared" si="8"/>
        <v>0.62962962962962965</v>
      </c>
      <c r="M58" s="14">
        <f t="shared" si="8"/>
        <v>0.29629629629629628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50"/>
      <c r="D59" s="50"/>
      <c r="E59" s="8"/>
    </row>
    <row r="60" spans="2:17" x14ac:dyDescent="0.3">
      <c r="C60" s="1"/>
      <c r="D60" s="1"/>
      <c r="E60" s="8"/>
    </row>
    <row r="61" spans="2:17" x14ac:dyDescent="0.3">
      <c r="J61" s="56"/>
      <c r="K61" s="56"/>
      <c r="L61" s="56"/>
      <c r="M61" s="56"/>
      <c r="N61" s="56"/>
      <c r="O61" s="56"/>
      <c r="P61" s="56"/>
    </row>
    <row r="62" spans="2:17" x14ac:dyDescent="0.3">
      <c r="J62" s="49" t="s">
        <v>18</v>
      </c>
      <c r="K62" s="49"/>
      <c r="L62" s="49"/>
      <c r="M62" s="49"/>
      <c r="N62" s="49"/>
      <c r="O62" s="49"/>
      <c r="P62" s="49"/>
    </row>
  </sheetData>
  <mergeCells count="36">
    <mergeCell ref="C54:D54"/>
    <mergeCell ref="D49:I49"/>
    <mergeCell ref="D50:I50"/>
    <mergeCell ref="D51:I51"/>
    <mergeCell ref="D52:I52"/>
    <mergeCell ref="D53:I53"/>
    <mergeCell ref="D48:I48"/>
    <mergeCell ref="D44:I44"/>
    <mergeCell ref="B2:P2"/>
    <mergeCell ref="D45:I45"/>
    <mergeCell ref="D46:I46"/>
    <mergeCell ref="D47:I47"/>
    <mergeCell ref="D40:I40"/>
    <mergeCell ref="D43:I43"/>
    <mergeCell ref="J4:K4"/>
    <mergeCell ref="N4:O4"/>
    <mergeCell ref="D6:G6"/>
    <mergeCell ref="D8:I8"/>
    <mergeCell ref="D9:I9"/>
    <mergeCell ref="D10:I10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34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25.109375" customWidth="1"/>
    <col min="5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3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</row>
    <row r="4" spans="2:18" x14ac:dyDescent="0.3">
      <c r="C4" t="s">
        <v>0</v>
      </c>
      <c r="D4" s="57" t="s">
        <v>25</v>
      </c>
      <c r="E4" s="57"/>
      <c r="F4" s="57"/>
      <c r="G4" s="57"/>
      <c r="I4" t="s">
        <v>1</v>
      </c>
      <c r="J4" s="63" t="s">
        <v>141</v>
      </c>
      <c r="K4" s="63"/>
      <c r="M4" t="s">
        <v>2</v>
      </c>
      <c r="N4" s="64">
        <v>45432</v>
      </c>
      <c r="O4" s="6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63" t="s">
        <v>138</v>
      </c>
      <c r="E6" s="63"/>
      <c r="F6" s="63"/>
      <c r="G6" s="63"/>
      <c r="I6" s="50" t="s">
        <v>22</v>
      </c>
      <c r="J6" s="50"/>
      <c r="K6" s="51" t="s">
        <v>24</v>
      </c>
      <c r="L6" s="51"/>
      <c r="M6" s="51"/>
      <c r="N6" s="51"/>
      <c r="O6" s="51"/>
      <c r="P6" s="5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26</v>
      </c>
      <c r="D9" s="69" t="str">
        <f>[1]Hoja1!B42</f>
        <v>ANDRADE HERRERA PERLA</v>
      </c>
      <c r="E9" s="69"/>
      <c r="F9" s="69"/>
      <c r="G9" s="69"/>
      <c r="H9" s="69"/>
      <c r="I9" s="69"/>
      <c r="J9" s="4">
        <v>96</v>
      </c>
      <c r="K9" s="4">
        <v>100</v>
      </c>
      <c r="L9" s="4">
        <v>77</v>
      </c>
      <c r="M9" s="4">
        <v>100</v>
      </c>
      <c r="N9" s="4">
        <v>0</v>
      </c>
      <c r="O9" s="4">
        <v>0</v>
      </c>
      <c r="P9" s="4">
        <v>0</v>
      </c>
      <c r="Q9" s="10">
        <f>SUM(J9:P9)/7</f>
        <v>53.285714285714285</v>
      </c>
    </row>
    <row r="10" spans="2:18" x14ac:dyDescent="0.3">
      <c r="B10" s="6">
        <f>B9+1</f>
        <v>2</v>
      </c>
      <c r="C10" s="6" t="s">
        <v>27</v>
      </c>
      <c r="D10" s="69" t="str">
        <f>[1]Hoja1!B43</f>
        <v>BELLI XALA DANNA ZARED</v>
      </c>
      <c r="E10" s="69"/>
      <c r="F10" s="69"/>
      <c r="G10" s="69"/>
      <c r="H10" s="69"/>
      <c r="I10" s="69"/>
      <c r="J10" s="4">
        <v>100</v>
      </c>
      <c r="K10" s="4">
        <v>100</v>
      </c>
      <c r="L10" s="4">
        <v>87</v>
      </c>
      <c r="M10" s="29">
        <v>60</v>
      </c>
      <c r="N10" s="4">
        <v>0</v>
      </c>
      <c r="O10" s="4">
        <v>0</v>
      </c>
      <c r="P10" s="4">
        <v>0</v>
      </c>
      <c r="Q10" s="10">
        <f t="shared" ref="Q10:Q48" si="0">SUM(J10:P10)/7</f>
        <v>49.571428571428569</v>
      </c>
    </row>
    <row r="11" spans="2:18" x14ac:dyDescent="0.3">
      <c r="B11" s="6">
        <f t="shared" ref="B11:B53" si="1">B10+1</f>
        <v>3</v>
      </c>
      <c r="C11" s="6" t="s">
        <v>28</v>
      </c>
      <c r="D11" s="69" t="str">
        <f>[1]Hoja1!B44</f>
        <v>BERNAL VELASCO DIANA CAROLINA</v>
      </c>
      <c r="E11" s="69"/>
      <c r="F11" s="69"/>
      <c r="G11" s="69"/>
      <c r="H11" s="69"/>
      <c r="I11" s="69"/>
      <c r="J11" s="4">
        <v>84</v>
      </c>
      <c r="K11" s="29">
        <v>60</v>
      </c>
      <c r="L11" s="29">
        <v>53</v>
      </c>
      <c r="M11" s="4">
        <v>98</v>
      </c>
      <c r="N11" s="4">
        <v>0</v>
      </c>
      <c r="O11" s="4">
        <v>0</v>
      </c>
      <c r="P11" s="4">
        <v>0</v>
      </c>
      <c r="Q11" s="10">
        <f t="shared" si="0"/>
        <v>42.142857142857146</v>
      </c>
    </row>
    <row r="12" spans="2:18" x14ac:dyDescent="0.3">
      <c r="B12" s="6">
        <f t="shared" si="1"/>
        <v>4</v>
      </c>
      <c r="C12" s="6" t="s">
        <v>29</v>
      </c>
      <c r="D12" s="69" t="str">
        <f>[1]Hoja1!B45</f>
        <v>CARRERA MARTINEZ ANDRE JALIL</v>
      </c>
      <c r="E12" s="69"/>
      <c r="F12" s="69"/>
      <c r="G12" s="69"/>
      <c r="H12" s="70"/>
      <c r="I12" s="70"/>
      <c r="J12" s="29">
        <v>46</v>
      </c>
      <c r="K12" s="4">
        <v>88</v>
      </c>
      <c r="L12" s="4">
        <v>93</v>
      </c>
      <c r="M12" s="4">
        <v>86</v>
      </c>
      <c r="N12" s="4">
        <v>0</v>
      </c>
      <c r="O12" s="4">
        <v>0</v>
      </c>
      <c r="P12" s="4">
        <v>0</v>
      </c>
      <c r="Q12" s="10">
        <f t="shared" si="0"/>
        <v>44.714285714285715</v>
      </c>
    </row>
    <row r="13" spans="2:18" x14ac:dyDescent="0.3">
      <c r="B13" s="6">
        <f t="shared" si="1"/>
        <v>5</v>
      </c>
      <c r="C13" s="6" t="s">
        <v>30</v>
      </c>
      <c r="D13" s="20" t="str">
        <f>[1]Hoja1!B46</f>
        <v>DOMINGUEZ REYES KARLA MICHELLE</v>
      </c>
      <c r="E13" s="20"/>
      <c r="F13" s="20"/>
      <c r="G13" s="16"/>
      <c r="H13" s="17"/>
      <c r="I13" s="18"/>
      <c r="J13" s="40">
        <v>60</v>
      </c>
      <c r="K13" s="4">
        <v>100</v>
      </c>
      <c r="L13" s="4">
        <v>91</v>
      </c>
      <c r="M13" s="4">
        <v>98</v>
      </c>
      <c r="N13" s="4">
        <v>0</v>
      </c>
      <c r="O13" s="4">
        <v>0</v>
      </c>
      <c r="P13" s="4">
        <v>0</v>
      </c>
      <c r="Q13" s="10">
        <f t="shared" si="0"/>
        <v>49.857142857142854</v>
      </c>
    </row>
    <row r="14" spans="2:18" x14ac:dyDescent="0.3">
      <c r="B14" s="6">
        <f t="shared" si="1"/>
        <v>6</v>
      </c>
      <c r="C14" s="6" t="s">
        <v>31</v>
      </c>
      <c r="D14" s="16" t="str">
        <f>[1]Hoja1!B47</f>
        <v>HERNANDEZ SANTOS JAIME</v>
      </c>
      <c r="E14" s="17"/>
      <c r="F14" s="17"/>
      <c r="G14" s="17"/>
      <c r="H14" s="19"/>
      <c r="I14" s="25"/>
      <c r="J14" s="29">
        <v>13</v>
      </c>
      <c r="K14" s="4">
        <v>92</v>
      </c>
      <c r="L14" s="29">
        <v>35</v>
      </c>
      <c r="M14" s="4">
        <v>86</v>
      </c>
      <c r="N14" s="4">
        <v>0</v>
      </c>
      <c r="O14" s="4">
        <v>0</v>
      </c>
      <c r="P14" s="4">
        <v>0</v>
      </c>
      <c r="Q14" s="10">
        <f t="shared" si="0"/>
        <v>32.285714285714285</v>
      </c>
    </row>
    <row r="15" spans="2:18" x14ac:dyDescent="0.3">
      <c r="B15" s="6">
        <f t="shared" si="1"/>
        <v>7</v>
      </c>
      <c r="C15" s="6" t="s">
        <v>32</v>
      </c>
      <c r="D15" s="16" t="str">
        <f>[1]Hoja1!B48</f>
        <v>HERNANDEZ ZAPOT MARIA FERNANDA</v>
      </c>
      <c r="E15" s="17"/>
      <c r="F15" s="17"/>
      <c r="G15" s="17"/>
      <c r="H15" s="17"/>
      <c r="I15" s="18"/>
      <c r="J15" s="4">
        <v>100</v>
      </c>
      <c r="K15" s="4">
        <v>95</v>
      </c>
      <c r="L15" s="29">
        <v>53</v>
      </c>
      <c r="M15" s="4">
        <v>86</v>
      </c>
      <c r="N15" s="4">
        <v>0</v>
      </c>
      <c r="O15" s="4">
        <v>0</v>
      </c>
      <c r="P15" s="4">
        <v>0</v>
      </c>
      <c r="Q15" s="10">
        <f t="shared" si="0"/>
        <v>47.714285714285715</v>
      </c>
    </row>
    <row r="16" spans="2:18" x14ac:dyDescent="0.3">
      <c r="B16" s="6">
        <f t="shared" si="1"/>
        <v>8</v>
      </c>
      <c r="C16" s="6" t="s">
        <v>33</v>
      </c>
      <c r="D16" s="16" t="str">
        <f>[1]Hoja1!B52</f>
        <v>MORENO CASTRO ADRIAN DE JESUS</v>
      </c>
      <c r="E16" s="17"/>
      <c r="F16" s="17"/>
      <c r="G16" s="17"/>
      <c r="H16" s="17"/>
      <c r="I16" s="18"/>
      <c r="J16" s="29">
        <v>56</v>
      </c>
      <c r="K16" s="4">
        <v>100</v>
      </c>
      <c r="L16" s="4">
        <v>89</v>
      </c>
      <c r="M16" s="29">
        <v>60</v>
      </c>
      <c r="N16" s="4">
        <v>0</v>
      </c>
      <c r="O16" s="4">
        <v>0</v>
      </c>
      <c r="P16" s="4">
        <v>0</v>
      </c>
      <c r="Q16" s="10">
        <f t="shared" si="0"/>
        <v>43.571428571428569</v>
      </c>
    </row>
    <row r="17" spans="2:17" x14ac:dyDescent="0.3">
      <c r="B17" s="6">
        <f t="shared" si="1"/>
        <v>9</v>
      </c>
      <c r="C17" s="6" t="s">
        <v>34</v>
      </c>
      <c r="D17" s="16" t="str">
        <f>[1]Hoja1!B53</f>
        <v>OLIVEROS ISIDORO VANIA</v>
      </c>
      <c r="E17" s="17"/>
      <c r="F17" s="17"/>
      <c r="G17" s="17"/>
      <c r="H17" s="17"/>
      <c r="I17" s="18"/>
      <c r="J17" s="4">
        <v>100</v>
      </c>
      <c r="K17" s="4">
        <v>95</v>
      </c>
      <c r="L17" s="4">
        <v>73</v>
      </c>
      <c r="M17" s="4">
        <v>86</v>
      </c>
      <c r="N17" s="4">
        <v>0</v>
      </c>
      <c r="O17" s="4">
        <v>0</v>
      </c>
      <c r="P17" s="4">
        <v>0</v>
      </c>
      <c r="Q17" s="10">
        <f t="shared" si="0"/>
        <v>50.571428571428569</v>
      </c>
    </row>
    <row r="18" spans="2:17" x14ac:dyDescent="0.3">
      <c r="B18" s="6">
        <f t="shared" si="1"/>
        <v>10</v>
      </c>
      <c r="C18" s="6" t="s">
        <v>35</v>
      </c>
      <c r="D18" s="16" t="str">
        <f>[1]Hoja1!B54</f>
        <v>ORTIZ MARCIAL MONSERRAT</v>
      </c>
      <c r="E18" s="17"/>
      <c r="F18" s="17"/>
      <c r="G18" s="17"/>
      <c r="H18" s="17"/>
      <c r="I18" s="18"/>
      <c r="J18" s="4">
        <v>100</v>
      </c>
      <c r="K18" s="4">
        <v>100</v>
      </c>
      <c r="L18" s="4">
        <v>95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56.428571428571431</v>
      </c>
    </row>
    <row r="19" spans="2:17" x14ac:dyDescent="0.3">
      <c r="B19" s="6">
        <f t="shared" si="1"/>
        <v>11</v>
      </c>
      <c r="C19" s="6" t="s">
        <v>36</v>
      </c>
      <c r="D19" s="16" t="str">
        <f>[1]Hoja1!B55</f>
        <v>PEREZ REYES STEFANY GABRIELA</v>
      </c>
      <c r="E19" s="17"/>
      <c r="F19" s="17"/>
      <c r="G19" s="17"/>
      <c r="H19" s="17"/>
      <c r="I19" s="18"/>
      <c r="J19" s="29">
        <v>48</v>
      </c>
      <c r="K19" s="29">
        <v>60</v>
      </c>
      <c r="L19" s="29">
        <v>50</v>
      </c>
      <c r="M19" s="29">
        <v>60</v>
      </c>
      <c r="N19" s="4">
        <v>0</v>
      </c>
      <c r="O19" s="4">
        <v>0</v>
      </c>
      <c r="P19" s="4">
        <v>0</v>
      </c>
      <c r="Q19" s="10">
        <f t="shared" si="0"/>
        <v>31.142857142857142</v>
      </c>
    </row>
    <row r="20" spans="2:17" x14ac:dyDescent="0.3">
      <c r="B20" s="6">
        <f t="shared" si="1"/>
        <v>12</v>
      </c>
      <c r="C20" s="6" t="s">
        <v>37</v>
      </c>
      <c r="D20" s="16" t="str">
        <f>[1]Hoja1!B56</f>
        <v>POLITO MACARIO MAURICIO</v>
      </c>
      <c r="E20" s="17"/>
      <c r="F20" s="17"/>
      <c r="G20" s="17"/>
      <c r="H20" s="17"/>
      <c r="I20" s="18"/>
      <c r="J20" s="29">
        <v>0</v>
      </c>
      <c r="K20" s="29">
        <v>0</v>
      </c>
      <c r="L20" s="29">
        <v>0</v>
      </c>
      <c r="M20" s="29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3">
      <c r="B21" s="6">
        <f t="shared" si="1"/>
        <v>13</v>
      </c>
      <c r="C21" s="35" t="s">
        <v>140</v>
      </c>
      <c r="D21" s="35" t="s">
        <v>139</v>
      </c>
      <c r="E21" s="35"/>
      <c r="F21" s="35"/>
      <c r="G21" s="35"/>
      <c r="H21" s="17"/>
      <c r="I21" s="18"/>
      <c r="J21" s="41">
        <v>0</v>
      </c>
      <c r="K21" s="29">
        <v>0</v>
      </c>
      <c r="L21" s="29">
        <v>0</v>
      </c>
      <c r="M21" s="29">
        <v>0</v>
      </c>
      <c r="N21" s="4">
        <v>0</v>
      </c>
      <c r="O21" s="4">
        <v>0</v>
      </c>
      <c r="P21" s="4">
        <v>0</v>
      </c>
      <c r="Q21" s="10">
        <f>SUM(K21:P21)/7</f>
        <v>0</v>
      </c>
    </row>
    <row r="22" spans="2:17" x14ac:dyDescent="0.3">
      <c r="B22" s="6">
        <f t="shared" si="1"/>
        <v>14</v>
      </c>
      <c r="C22" s="6" t="s">
        <v>39</v>
      </c>
      <c r="D22" s="16" t="str">
        <f>[1]Hoja1!B58</f>
        <v>SOSA MARTINEZ JESSICA ALEJANDRA</v>
      </c>
      <c r="E22" s="17"/>
      <c r="F22" s="17"/>
      <c r="G22" s="17"/>
      <c r="H22" s="17"/>
      <c r="I22" s="18"/>
      <c r="J22" s="29">
        <v>56</v>
      </c>
      <c r="K22" s="4">
        <v>93</v>
      </c>
      <c r="L22" s="29">
        <v>49</v>
      </c>
      <c r="M22" s="4">
        <v>86</v>
      </c>
      <c r="N22" s="4">
        <v>0</v>
      </c>
      <c r="O22" s="4">
        <v>0</v>
      </c>
      <c r="P22" s="4">
        <v>0</v>
      </c>
      <c r="Q22" s="10">
        <f t="shared" si="0"/>
        <v>40.571428571428569</v>
      </c>
    </row>
    <row r="23" spans="2:17" x14ac:dyDescent="0.3">
      <c r="B23" s="6">
        <f t="shared" si="1"/>
        <v>15</v>
      </c>
      <c r="C23" s="6" t="s">
        <v>40</v>
      </c>
      <c r="D23" s="16" t="str">
        <f>[1]Hoja1!B59</f>
        <v>URIETA MARTINEZ KAREN</v>
      </c>
      <c r="E23" s="17"/>
      <c r="F23" s="17"/>
      <c r="G23" s="17"/>
      <c r="H23" s="17"/>
      <c r="I23" s="18"/>
      <c r="J23" s="29">
        <v>56</v>
      </c>
      <c r="K23" s="4">
        <v>88</v>
      </c>
      <c r="L23" s="29">
        <v>61</v>
      </c>
      <c r="M23" s="29">
        <v>60</v>
      </c>
      <c r="N23" s="4">
        <v>0</v>
      </c>
      <c r="O23" s="4">
        <v>0</v>
      </c>
      <c r="P23" s="4">
        <v>0</v>
      </c>
      <c r="Q23" s="10">
        <f t="shared" si="0"/>
        <v>37.857142857142854</v>
      </c>
    </row>
    <row r="24" spans="2:17" x14ac:dyDescent="0.3">
      <c r="B24" s="6">
        <f t="shared" si="1"/>
        <v>16</v>
      </c>
      <c r="C24" s="6" t="s">
        <v>41</v>
      </c>
      <c r="D24" s="16" t="str">
        <f>[1]Hoja1!B60</f>
        <v>VIDAÑA HERNANDEZ ARIEL ISAIAS</v>
      </c>
      <c r="E24" s="17"/>
      <c r="F24" s="17"/>
      <c r="G24" s="17"/>
      <c r="H24" s="17"/>
      <c r="I24" s="18"/>
      <c r="J24" s="29">
        <v>13</v>
      </c>
      <c r="K24" s="29">
        <v>60</v>
      </c>
      <c r="L24" s="29">
        <v>0</v>
      </c>
      <c r="M24" s="29">
        <v>0</v>
      </c>
      <c r="N24" s="4">
        <v>0</v>
      </c>
      <c r="O24" s="4">
        <v>0</v>
      </c>
      <c r="P24" s="4">
        <v>0</v>
      </c>
      <c r="Q24" s="10">
        <f t="shared" si="0"/>
        <v>10.428571428571429</v>
      </c>
    </row>
    <row r="25" spans="2:17" x14ac:dyDescent="0.3">
      <c r="B25" s="6">
        <f t="shared" si="1"/>
        <v>17</v>
      </c>
      <c r="C25" s="6" t="s">
        <v>42</v>
      </c>
      <c r="D25" s="16" t="str">
        <f>[1]Hoja1!B61</f>
        <v>VILLAFUERTE CONCHI ARIEL MOISES</v>
      </c>
      <c r="E25" s="17"/>
      <c r="F25" s="17"/>
      <c r="G25" s="17"/>
      <c r="H25" s="22"/>
      <c r="I25" s="23"/>
      <c r="J25" s="29">
        <v>0</v>
      </c>
      <c r="K25" s="29">
        <v>0</v>
      </c>
      <c r="L25" s="29">
        <v>0</v>
      </c>
      <c r="M25" s="29">
        <v>0</v>
      </c>
      <c r="N25" s="4">
        <v>0</v>
      </c>
      <c r="O25" s="4">
        <v>0</v>
      </c>
      <c r="P25" s="4">
        <v>0</v>
      </c>
      <c r="Q25" s="10">
        <f>SUM(J25:P25)/7</f>
        <v>0</v>
      </c>
    </row>
    <row r="26" spans="2:17" x14ac:dyDescent="0.3">
      <c r="B26" s="6">
        <f t="shared" si="1"/>
        <v>18</v>
      </c>
      <c r="C26" s="24"/>
      <c r="J26" s="30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>
        <f t="shared" si="1"/>
        <v>19</v>
      </c>
      <c r="C27" s="3"/>
      <c r="D27" s="21"/>
      <c r="E27" s="22"/>
      <c r="F27" s="22"/>
      <c r="G27" s="22"/>
      <c r="H27" s="22"/>
      <c r="I27" s="23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3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3"/>
      <c r="D29" s="21"/>
      <c r="E29" s="22"/>
      <c r="F29" s="22"/>
      <c r="G29" s="22"/>
      <c r="H29" s="22"/>
      <c r="I29" s="23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3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58"/>
      <c r="E31" s="58"/>
      <c r="F31" s="58"/>
      <c r="G31" s="58"/>
      <c r="H31" s="58"/>
      <c r="I31" s="5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58"/>
      <c r="E32" s="58"/>
      <c r="F32" s="58"/>
      <c r="G32" s="58"/>
      <c r="H32" s="58"/>
      <c r="I32" s="5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58"/>
      <c r="E33" s="58"/>
      <c r="F33" s="58"/>
      <c r="G33" s="58"/>
      <c r="H33" s="58"/>
      <c r="I33" s="5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58"/>
      <c r="E34" s="58"/>
      <c r="F34" s="58"/>
      <c r="G34" s="58"/>
      <c r="H34" s="58"/>
      <c r="I34" s="5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58"/>
      <c r="E35" s="58"/>
      <c r="F35" s="58"/>
      <c r="G35" s="58"/>
      <c r="H35" s="58"/>
      <c r="I35" s="5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58"/>
      <c r="E36" s="58"/>
      <c r="F36" s="58"/>
      <c r="G36" s="58"/>
      <c r="H36" s="58"/>
      <c r="I36" s="5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58"/>
      <c r="E37" s="58"/>
      <c r="F37" s="58"/>
      <c r="G37" s="58"/>
      <c r="H37" s="58"/>
      <c r="I37" s="5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58"/>
      <c r="E38" s="58"/>
      <c r="F38" s="58"/>
      <c r="G38" s="58"/>
      <c r="H38" s="58"/>
      <c r="I38" s="5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58"/>
      <c r="E39" s="58"/>
      <c r="F39" s="58"/>
      <c r="G39" s="58"/>
      <c r="H39" s="58"/>
      <c r="I39" s="5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58"/>
      <c r="E40" s="58"/>
      <c r="F40" s="58"/>
      <c r="G40" s="58"/>
      <c r="H40" s="58"/>
      <c r="I40" s="5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58"/>
      <c r="E41" s="58"/>
      <c r="F41" s="58"/>
      <c r="G41" s="58"/>
      <c r="H41" s="58"/>
      <c r="I41" s="5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58"/>
      <c r="E42" s="58"/>
      <c r="F42" s="58"/>
      <c r="G42" s="58"/>
      <c r="H42" s="58"/>
      <c r="I42" s="5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58"/>
      <c r="E43" s="58"/>
      <c r="F43" s="58"/>
      <c r="G43" s="58"/>
      <c r="H43" s="58"/>
      <c r="I43" s="5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58"/>
      <c r="E44" s="58"/>
      <c r="F44" s="58"/>
      <c r="G44" s="58"/>
      <c r="H44" s="58"/>
      <c r="I44" s="5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58"/>
      <c r="E45" s="58"/>
      <c r="F45" s="58"/>
      <c r="G45" s="58"/>
      <c r="H45" s="58"/>
      <c r="I45" s="5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58"/>
      <c r="E46" s="58"/>
      <c r="F46" s="58"/>
      <c r="G46" s="58"/>
      <c r="H46" s="58"/>
      <c r="I46" s="5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58"/>
      <c r="E47" s="58"/>
      <c r="F47" s="58"/>
      <c r="G47" s="58"/>
      <c r="H47" s="58"/>
      <c r="I47" s="5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58"/>
      <c r="E48" s="58"/>
      <c r="F48" s="58"/>
      <c r="G48" s="58"/>
      <c r="H48" s="58"/>
      <c r="I48" s="5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58"/>
      <c r="E49" s="58"/>
      <c r="F49" s="58"/>
      <c r="G49" s="58"/>
      <c r="H49" s="58"/>
      <c r="I49" s="5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58"/>
      <c r="E50" s="58"/>
      <c r="F50" s="58"/>
      <c r="G50" s="58"/>
      <c r="H50" s="58"/>
      <c r="I50" s="5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58"/>
      <c r="E51" s="58"/>
      <c r="F51" s="58"/>
      <c r="G51" s="58"/>
      <c r="H51" s="58"/>
      <c r="I51" s="5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58"/>
      <c r="E52" s="58"/>
      <c r="F52" s="58"/>
      <c r="G52" s="58"/>
      <c r="H52" s="58"/>
      <c r="I52" s="5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66"/>
      <c r="E53" s="67"/>
      <c r="F53" s="67"/>
      <c r="G53" s="67"/>
      <c r="H53" s="67"/>
      <c r="I53" s="6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50"/>
      <c r="D54" s="50"/>
      <c r="E54" s="1"/>
      <c r="H54" s="53" t="s">
        <v>19</v>
      </c>
      <c r="I54" s="53"/>
      <c r="J54" s="11">
        <f>COUNTIF(J9:J53,"&gt;=70")</f>
        <v>6</v>
      </c>
      <c r="K54" s="11">
        <f t="shared" ref="K54:P54" si="3">COUNTIF(K9:K53,"&gt;=70")</f>
        <v>11</v>
      </c>
      <c r="L54" s="11">
        <f t="shared" si="3"/>
        <v>7</v>
      </c>
      <c r="M54" s="11">
        <f t="shared" si="3"/>
        <v>9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50"/>
      <c r="D55" s="50"/>
      <c r="E55" s="8"/>
      <c r="H55" s="54" t="s">
        <v>20</v>
      </c>
      <c r="I55" s="54"/>
      <c r="J55" s="12">
        <f>COUNTIF(J9:J53,"&lt;70")</f>
        <v>11</v>
      </c>
      <c r="K55" s="12">
        <f t="shared" ref="K55:Q55" si="5">COUNTIF(K9:K53,"&lt;70")</f>
        <v>6</v>
      </c>
      <c r="L55" s="12">
        <f t="shared" si="5"/>
        <v>10</v>
      </c>
      <c r="M55" s="12">
        <f t="shared" si="5"/>
        <v>8</v>
      </c>
      <c r="N55" s="12">
        <f t="shared" si="5"/>
        <v>17</v>
      </c>
      <c r="O55" s="12">
        <f t="shared" si="5"/>
        <v>17</v>
      </c>
      <c r="P55" s="12">
        <f t="shared" si="5"/>
        <v>17</v>
      </c>
      <c r="Q55" s="12">
        <f t="shared" si="5"/>
        <v>45</v>
      </c>
    </row>
    <row r="56" spans="2:17" x14ac:dyDescent="0.3">
      <c r="C56" s="50"/>
      <c r="D56" s="50"/>
      <c r="E56" s="50"/>
      <c r="H56" s="54" t="s">
        <v>21</v>
      </c>
      <c r="I56" s="54"/>
      <c r="J56" s="12">
        <f>COUNT(J9:J53)</f>
        <v>17</v>
      </c>
      <c r="K56" s="12">
        <f t="shared" ref="K56:Q56" si="6">COUNT(K9:K53)</f>
        <v>17</v>
      </c>
      <c r="L56" s="12">
        <f t="shared" si="6"/>
        <v>17</v>
      </c>
      <c r="M56" s="12">
        <f t="shared" si="6"/>
        <v>17</v>
      </c>
      <c r="N56" s="12">
        <f t="shared" si="6"/>
        <v>17</v>
      </c>
      <c r="O56" s="12">
        <f t="shared" si="6"/>
        <v>17</v>
      </c>
      <c r="P56" s="12">
        <f t="shared" si="6"/>
        <v>17</v>
      </c>
      <c r="Q56" s="12">
        <f t="shared" si="6"/>
        <v>45</v>
      </c>
    </row>
    <row r="57" spans="2:17" x14ac:dyDescent="0.3">
      <c r="C57" s="50"/>
      <c r="D57" s="50"/>
      <c r="E57" s="1"/>
      <c r="H57" s="55" t="s">
        <v>16</v>
      </c>
      <c r="I57" s="55"/>
      <c r="J57" s="13">
        <f>J54/J56</f>
        <v>0.35294117647058826</v>
      </c>
      <c r="K57" s="14">
        <f t="shared" ref="K57:Q57" si="7">K54/K56</f>
        <v>0.6470588235294118</v>
      </c>
      <c r="L57" s="14">
        <f t="shared" si="7"/>
        <v>0.41176470588235292</v>
      </c>
      <c r="M57" s="14">
        <f t="shared" si="7"/>
        <v>0.52941176470588236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50"/>
      <c r="D58" s="50"/>
      <c r="E58" s="1"/>
      <c r="H58" s="55" t="s">
        <v>17</v>
      </c>
      <c r="I58" s="55"/>
      <c r="J58" s="13">
        <f>J55/J56</f>
        <v>0.6470588235294118</v>
      </c>
      <c r="K58" s="13">
        <f t="shared" ref="K58:Q58" si="8">K55/K56</f>
        <v>0.35294117647058826</v>
      </c>
      <c r="L58" s="14">
        <f t="shared" si="8"/>
        <v>0.58823529411764708</v>
      </c>
      <c r="M58" s="14">
        <f t="shared" si="8"/>
        <v>0.47058823529411764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50"/>
      <c r="D59" s="50"/>
      <c r="E59" s="8"/>
    </row>
    <row r="60" spans="2:17" x14ac:dyDescent="0.3">
      <c r="C60" s="1"/>
      <c r="D60" s="1"/>
      <c r="E60" s="8"/>
    </row>
    <row r="61" spans="2:17" x14ac:dyDescent="0.3">
      <c r="J61" s="56"/>
      <c r="K61" s="56"/>
      <c r="L61" s="56"/>
      <c r="M61" s="56"/>
      <c r="N61" s="56"/>
      <c r="O61" s="56"/>
      <c r="P61" s="56"/>
    </row>
    <row r="62" spans="2:17" x14ac:dyDescent="0.3">
      <c r="J62" s="49" t="s">
        <v>18</v>
      </c>
      <c r="K62" s="49"/>
      <c r="L62" s="49"/>
      <c r="M62" s="49"/>
      <c r="N62" s="49"/>
      <c r="O62" s="49"/>
      <c r="P62" s="49"/>
    </row>
  </sheetData>
  <mergeCells count="49">
    <mergeCell ref="D49:I49"/>
    <mergeCell ref="D38:I38"/>
    <mergeCell ref="D39:I39"/>
    <mergeCell ref="D40:I40"/>
    <mergeCell ref="D41:I41"/>
    <mergeCell ref="D47:I47"/>
    <mergeCell ref="D48:I48"/>
    <mergeCell ref="D42:I42"/>
    <mergeCell ref="D43:I43"/>
    <mergeCell ref="D44:I44"/>
    <mergeCell ref="D45:I45"/>
    <mergeCell ref="D46:I46"/>
    <mergeCell ref="D50:I50"/>
    <mergeCell ref="D51:I51"/>
    <mergeCell ref="D52:I52"/>
    <mergeCell ref="D53:I53"/>
    <mergeCell ref="C54:D54"/>
    <mergeCell ref="H54:I54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D37:I37"/>
    <mergeCell ref="D31:I31"/>
    <mergeCell ref="D32:I32"/>
    <mergeCell ref="D33:I33"/>
    <mergeCell ref="D34:I34"/>
    <mergeCell ref="D35:I35"/>
    <mergeCell ref="D36:I36"/>
    <mergeCell ref="K6:P6"/>
    <mergeCell ref="D8:I8"/>
    <mergeCell ref="D9:I9"/>
    <mergeCell ref="B2:P2"/>
    <mergeCell ref="C3:P3"/>
    <mergeCell ref="D4:G4"/>
    <mergeCell ref="J4:K4"/>
    <mergeCell ref="N4:O4"/>
    <mergeCell ref="D10:I10"/>
    <mergeCell ref="D11:I11"/>
    <mergeCell ref="D12:I12"/>
    <mergeCell ref="D6:G6"/>
    <mergeCell ref="I6:J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37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3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</row>
    <row r="4" spans="2:18" x14ac:dyDescent="0.3">
      <c r="C4" t="s">
        <v>0</v>
      </c>
      <c r="D4" s="57" t="s">
        <v>67</v>
      </c>
      <c r="E4" s="57"/>
      <c r="F4" s="57"/>
      <c r="G4" s="57"/>
      <c r="I4" t="s">
        <v>1</v>
      </c>
      <c r="J4" s="63" t="s">
        <v>142</v>
      </c>
      <c r="K4" s="63"/>
      <c r="M4" t="s">
        <v>2</v>
      </c>
      <c r="N4" s="64">
        <v>45432</v>
      </c>
      <c r="O4" s="6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63" t="s">
        <v>138</v>
      </c>
      <c r="E6" s="63"/>
      <c r="F6" s="63"/>
      <c r="G6" s="63"/>
      <c r="I6" s="50" t="s">
        <v>22</v>
      </c>
      <c r="J6" s="50"/>
      <c r="K6" s="51" t="s">
        <v>24</v>
      </c>
      <c r="L6" s="51"/>
      <c r="M6" s="51"/>
      <c r="N6" s="51"/>
      <c r="O6" s="51"/>
      <c r="P6" s="5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100</v>
      </c>
      <c r="D9" s="60" t="s">
        <v>68</v>
      </c>
      <c r="E9" s="61" t="s">
        <v>68</v>
      </c>
      <c r="F9" s="61" t="s">
        <v>68</v>
      </c>
      <c r="G9" s="61" t="s">
        <v>68</v>
      </c>
      <c r="H9" s="61" t="s">
        <v>68</v>
      </c>
      <c r="I9" s="62" t="s">
        <v>68</v>
      </c>
      <c r="J9" s="36">
        <v>100</v>
      </c>
      <c r="K9" s="4">
        <v>70</v>
      </c>
      <c r="L9" s="36">
        <v>70</v>
      </c>
      <c r="M9" s="4">
        <v>93</v>
      </c>
      <c r="N9" s="4">
        <v>0</v>
      </c>
      <c r="O9" s="4">
        <v>0</v>
      </c>
      <c r="P9" s="4">
        <v>0</v>
      </c>
      <c r="Q9" s="10">
        <f>SUM(J9:P9)/7</f>
        <v>47.571428571428569</v>
      </c>
    </row>
    <row r="10" spans="2:18" x14ac:dyDescent="0.3">
      <c r="B10" s="6">
        <f>B9+1</f>
        <v>2</v>
      </c>
      <c r="C10" s="6" t="s">
        <v>133</v>
      </c>
      <c r="D10" s="5" t="s">
        <v>132</v>
      </c>
      <c r="J10" s="36">
        <v>90</v>
      </c>
      <c r="K10" s="29">
        <v>10</v>
      </c>
      <c r="L10" s="4">
        <v>72</v>
      </c>
      <c r="M10" s="4">
        <v>87</v>
      </c>
      <c r="N10" s="4">
        <v>0</v>
      </c>
      <c r="O10" s="4">
        <v>0</v>
      </c>
      <c r="P10" s="4">
        <v>0</v>
      </c>
      <c r="Q10" s="45">
        <f t="shared" ref="Q10:Q48" si="0">SUM(J10:P10)/7</f>
        <v>37</v>
      </c>
    </row>
    <row r="11" spans="2:18" x14ac:dyDescent="0.3">
      <c r="B11" s="6">
        <f t="shared" ref="B11:B53" si="1">B10+1</f>
        <v>3</v>
      </c>
      <c r="C11" s="6" t="s">
        <v>101</v>
      </c>
      <c r="D11" s="60" t="s">
        <v>69</v>
      </c>
      <c r="E11" s="61" t="s">
        <v>69</v>
      </c>
      <c r="F11" s="61" t="s">
        <v>69</v>
      </c>
      <c r="G11" s="61" t="s">
        <v>69</v>
      </c>
      <c r="H11" s="61" t="s">
        <v>69</v>
      </c>
      <c r="I11" s="62" t="s">
        <v>69</v>
      </c>
      <c r="J11" s="36">
        <v>90</v>
      </c>
      <c r="K11" s="29">
        <v>60</v>
      </c>
      <c r="L11" s="4">
        <v>80</v>
      </c>
      <c r="M11" s="4">
        <v>87</v>
      </c>
      <c r="N11" s="4">
        <v>0</v>
      </c>
      <c r="O11" s="4">
        <v>0</v>
      </c>
      <c r="P11" s="4">
        <v>0</v>
      </c>
      <c r="Q11" s="10">
        <f t="shared" si="0"/>
        <v>45.285714285714285</v>
      </c>
    </row>
    <row r="12" spans="2:18" x14ac:dyDescent="0.3">
      <c r="B12" s="6">
        <f t="shared" si="1"/>
        <v>4</v>
      </c>
      <c r="C12" s="6" t="s">
        <v>102</v>
      </c>
      <c r="D12" s="16" t="s">
        <v>70</v>
      </c>
      <c r="E12" s="17"/>
      <c r="F12" s="17"/>
      <c r="G12" s="17"/>
      <c r="H12" s="17"/>
      <c r="I12" s="18"/>
      <c r="J12" s="36">
        <v>100</v>
      </c>
      <c r="K12" s="4">
        <v>100</v>
      </c>
      <c r="L12" s="4">
        <v>82</v>
      </c>
      <c r="M12" s="4">
        <v>100</v>
      </c>
      <c r="N12" s="4">
        <v>0</v>
      </c>
      <c r="O12" s="4">
        <v>0</v>
      </c>
      <c r="P12" s="4">
        <v>0</v>
      </c>
      <c r="Q12" s="10">
        <f t="shared" si="0"/>
        <v>54.571428571428569</v>
      </c>
    </row>
    <row r="13" spans="2:18" x14ac:dyDescent="0.3">
      <c r="B13" s="6">
        <f t="shared" si="1"/>
        <v>5</v>
      </c>
      <c r="C13" s="6" t="s">
        <v>103</v>
      </c>
      <c r="D13" s="16" t="s">
        <v>71</v>
      </c>
      <c r="E13" s="17"/>
      <c r="F13" s="17"/>
      <c r="G13" s="17"/>
      <c r="H13" s="17"/>
      <c r="I13" s="18"/>
      <c r="J13" s="36">
        <v>100</v>
      </c>
      <c r="K13" s="4">
        <v>88</v>
      </c>
      <c r="L13" s="4">
        <v>80</v>
      </c>
      <c r="M13" s="4">
        <v>99</v>
      </c>
      <c r="N13" s="4">
        <v>0</v>
      </c>
      <c r="O13" s="4">
        <v>0</v>
      </c>
      <c r="P13" s="4">
        <v>0</v>
      </c>
      <c r="Q13" s="10">
        <f t="shared" si="0"/>
        <v>52.428571428571431</v>
      </c>
    </row>
    <row r="14" spans="2:18" x14ac:dyDescent="0.3">
      <c r="B14" s="6">
        <f t="shared" si="1"/>
        <v>6</v>
      </c>
      <c r="C14" s="6" t="s">
        <v>104</v>
      </c>
      <c r="D14" s="16" t="s">
        <v>72</v>
      </c>
      <c r="E14" s="17"/>
      <c r="F14" s="17"/>
      <c r="G14" s="17"/>
      <c r="H14" s="17"/>
      <c r="I14" s="18"/>
      <c r="J14" s="36">
        <v>100</v>
      </c>
      <c r="K14" s="4">
        <v>98</v>
      </c>
      <c r="L14" s="4">
        <v>94</v>
      </c>
      <c r="M14" s="4">
        <v>100</v>
      </c>
      <c r="N14" s="4">
        <v>0</v>
      </c>
      <c r="O14" s="4">
        <v>0</v>
      </c>
      <c r="P14" s="4">
        <v>0</v>
      </c>
      <c r="Q14" s="10">
        <f t="shared" si="0"/>
        <v>56</v>
      </c>
    </row>
    <row r="15" spans="2:18" x14ac:dyDescent="0.3">
      <c r="B15" s="6">
        <f t="shared" si="1"/>
        <v>7</v>
      </c>
      <c r="C15" s="6" t="s">
        <v>105</v>
      </c>
      <c r="D15" s="16" t="s">
        <v>73</v>
      </c>
      <c r="E15" s="17"/>
      <c r="F15" s="17"/>
      <c r="G15" s="17"/>
      <c r="H15" s="17"/>
      <c r="I15" s="18"/>
      <c r="J15" s="36">
        <v>90</v>
      </c>
      <c r="K15" s="29">
        <v>60</v>
      </c>
      <c r="L15" s="29">
        <v>60</v>
      </c>
      <c r="M15" s="4">
        <v>100</v>
      </c>
      <c r="N15" s="4">
        <v>0</v>
      </c>
      <c r="O15" s="4">
        <v>0</v>
      </c>
      <c r="P15" s="4">
        <v>0</v>
      </c>
      <c r="Q15" s="10">
        <f t="shared" si="0"/>
        <v>44.285714285714285</v>
      </c>
    </row>
    <row r="16" spans="2:18" x14ac:dyDescent="0.3">
      <c r="B16" s="6">
        <f t="shared" si="1"/>
        <v>8</v>
      </c>
      <c r="C16" s="6" t="s">
        <v>106</v>
      </c>
      <c r="D16" s="16" t="s">
        <v>74</v>
      </c>
      <c r="E16" s="17"/>
      <c r="F16" s="17"/>
      <c r="G16" s="17"/>
      <c r="H16" s="17"/>
      <c r="I16" s="18"/>
      <c r="J16" s="36">
        <v>100</v>
      </c>
      <c r="K16" s="4">
        <v>88</v>
      </c>
      <c r="L16" s="4">
        <v>84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53.142857142857146</v>
      </c>
    </row>
    <row r="17" spans="2:17" x14ac:dyDescent="0.3">
      <c r="B17" s="6">
        <f t="shared" si="1"/>
        <v>9</v>
      </c>
      <c r="C17" s="6" t="s">
        <v>107</v>
      </c>
      <c r="D17" s="16" t="s">
        <v>75</v>
      </c>
      <c r="E17" s="17"/>
      <c r="F17" s="17"/>
      <c r="G17" s="17"/>
      <c r="H17" s="17"/>
      <c r="I17" s="18"/>
      <c r="J17" s="36">
        <v>90</v>
      </c>
      <c r="K17" s="4">
        <v>86</v>
      </c>
      <c r="L17" s="4">
        <v>82</v>
      </c>
      <c r="M17" s="4">
        <v>92</v>
      </c>
      <c r="N17" s="4">
        <v>0</v>
      </c>
      <c r="O17" s="4">
        <v>0</v>
      </c>
      <c r="P17" s="4">
        <v>0</v>
      </c>
      <c r="Q17" s="10">
        <f t="shared" si="0"/>
        <v>50</v>
      </c>
    </row>
    <row r="18" spans="2:17" x14ac:dyDescent="0.3">
      <c r="B18" s="6">
        <f t="shared" si="1"/>
        <v>10</v>
      </c>
      <c r="C18" s="6" t="s">
        <v>115</v>
      </c>
      <c r="D18" s="16" t="s">
        <v>76</v>
      </c>
      <c r="E18" s="17"/>
      <c r="F18" s="17"/>
      <c r="G18" s="17"/>
      <c r="H18" s="17"/>
      <c r="I18" s="18"/>
      <c r="J18" s="36">
        <v>90</v>
      </c>
      <c r="K18" s="29">
        <v>60</v>
      </c>
      <c r="L18" s="4">
        <v>89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48.428571428571431</v>
      </c>
    </row>
    <row r="19" spans="2:17" x14ac:dyDescent="0.3">
      <c r="B19" s="6">
        <f t="shared" si="1"/>
        <v>11</v>
      </c>
      <c r="C19" s="6" t="s">
        <v>108</v>
      </c>
      <c r="D19" s="16" t="s">
        <v>77</v>
      </c>
      <c r="E19" s="17"/>
      <c r="F19" s="17"/>
      <c r="G19" s="17"/>
      <c r="H19" s="17"/>
      <c r="I19" s="18"/>
      <c r="J19" s="36">
        <v>100</v>
      </c>
      <c r="K19" s="4">
        <v>100</v>
      </c>
      <c r="L19" s="4">
        <v>81</v>
      </c>
      <c r="M19" s="4">
        <v>100</v>
      </c>
      <c r="N19" s="4">
        <v>0</v>
      </c>
      <c r="O19" s="4">
        <v>0</v>
      </c>
      <c r="P19" s="4">
        <v>0</v>
      </c>
      <c r="Q19" s="10">
        <f t="shared" si="0"/>
        <v>54.428571428571431</v>
      </c>
    </row>
    <row r="20" spans="2:17" x14ac:dyDescent="0.3">
      <c r="B20" s="6">
        <f t="shared" si="1"/>
        <v>12</v>
      </c>
      <c r="C20" s="6" t="s">
        <v>109</v>
      </c>
      <c r="D20" s="16" t="s">
        <v>78</v>
      </c>
      <c r="E20" s="17"/>
      <c r="F20" s="17"/>
      <c r="G20" s="17"/>
      <c r="H20" s="17"/>
      <c r="I20" s="18"/>
      <c r="J20" s="36">
        <v>90</v>
      </c>
      <c r="K20" s="4">
        <v>74</v>
      </c>
      <c r="L20" s="4">
        <v>100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52</v>
      </c>
    </row>
    <row r="21" spans="2:17" x14ac:dyDescent="0.3">
      <c r="B21" s="6">
        <f t="shared" si="1"/>
        <v>13</v>
      </c>
      <c r="C21" s="6" t="s">
        <v>110</v>
      </c>
      <c r="D21" s="16" t="s">
        <v>79</v>
      </c>
      <c r="E21" s="17"/>
      <c r="F21" s="17"/>
      <c r="G21" s="17"/>
      <c r="H21" s="17"/>
      <c r="I21" s="18"/>
      <c r="J21" s="36">
        <v>100</v>
      </c>
      <c r="K21" s="4">
        <v>96</v>
      </c>
      <c r="L21" s="4">
        <v>93</v>
      </c>
      <c r="M21" s="4">
        <v>100</v>
      </c>
      <c r="N21" s="4">
        <v>0</v>
      </c>
      <c r="O21" s="4">
        <v>0</v>
      </c>
      <c r="P21" s="4">
        <v>0</v>
      </c>
      <c r="Q21" s="10">
        <f t="shared" si="0"/>
        <v>55.571428571428569</v>
      </c>
    </row>
    <row r="22" spans="2:17" x14ac:dyDescent="0.3">
      <c r="B22" s="6">
        <f t="shared" si="1"/>
        <v>14</v>
      </c>
      <c r="C22" s="6" t="s">
        <v>111</v>
      </c>
      <c r="D22" s="16" t="s">
        <v>80</v>
      </c>
      <c r="E22" s="17"/>
      <c r="F22" s="17"/>
      <c r="G22" s="17"/>
      <c r="H22" s="17"/>
      <c r="I22" s="18"/>
      <c r="J22" s="36">
        <v>100</v>
      </c>
      <c r="K22" s="4">
        <v>88</v>
      </c>
      <c r="L22" s="4">
        <v>81</v>
      </c>
      <c r="M22" s="4">
        <v>92</v>
      </c>
      <c r="N22" s="4">
        <v>0</v>
      </c>
      <c r="O22" s="4">
        <v>0</v>
      </c>
      <c r="P22" s="4">
        <v>0</v>
      </c>
      <c r="Q22" s="10">
        <f t="shared" si="0"/>
        <v>51.571428571428569</v>
      </c>
    </row>
    <row r="23" spans="2:17" x14ac:dyDescent="0.3">
      <c r="B23" s="6">
        <f t="shared" si="1"/>
        <v>15</v>
      </c>
      <c r="C23" s="6" t="s">
        <v>112</v>
      </c>
      <c r="D23" s="16" t="s">
        <v>81</v>
      </c>
      <c r="E23" s="17"/>
      <c r="F23" s="17"/>
      <c r="G23" s="17"/>
      <c r="H23" s="17"/>
      <c r="I23" s="18"/>
      <c r="J23" s="36">
        <v>100</v>
      </c>
      <c r="K23" s="29">
        <v>56</v>
      </c>
      <c r="L23" s="29">
        <v>50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43.714285714285715</v>
      </c>
    </row>
    <row r="24" spans="2:17" x14ac:dyDescent="0.3">
      <c r="B24" s="6">
        <f t="shared" si="1"/>
        <v>16</v>
      </c>
      <c r="C24" s="6" t="s">
        <v>113</v>
      </c>
      <c r="D24" s="16" t="s">
        <v>82</v>
      </c>
      <c r="E24" s="17"/>
      <c r="F24" s="17"/>
      <c r="G24" s="17"/>
      <c r="H24" s="17"/>
      <c r="I24" s="18"/>
      <c r="J24" s="36">
        <v>90</v>
      </c>
      <c r="K24" s="4">
        <v>70</v>
      </c>
      <c r="L24" s="4">
        <v>94</v>
      </c>
      <c r="M24" s="4">
        <v>99</v>
      </c>
      <c r="N24" s="4">
        <v>0</v>
      </c>
      <c r="O24" s="4">
        <v>0</v>
      </c>
      <c r="P24" s="4">
        <v>0</v>
      </c>
      <c r="Q24" s="10">
        <f t="shared" si="0"/>
        <v>50.428571428571431</v>
      </c>
    </row>
    <row r="25" spans="2:17" x14ac:dyDescent="0.3">
      <c r="B25" s="6">
        <f t="shared" si="1"/>
        <v>17</v>
      </c>
      <c r="C25" s="6" t="s">
        <v>114</v>
      </c>
      <c r="D25" s="16" t="s">
        <v>83</v>
      </c>
      <c r="E25" s="17"/>
      <c r="F25" s="17"/>
      <c r="G25" s="17"/>
      <c r="H25" s="17"/>
      <c r="I25" s="18"/>
      <c r="J25" s="36">
        <v>90</v>
      </c>
      <c r="K25" s="4">
        <v>84</v>
      </c>
      <c r="L25" s="4">
        <v>70</v>
      </c>
      <c r="M25" s="4">
        <v>84</v>
      </c>
      <c r="N25" s="4">
        <v>0</v>
      </c>
      <c r="O25" s="4">
        <v>0</v>
      </c>
      <c r="P25" s="4">
        <v>0</v>
      </c>
      <c r="Q25" s="10">
        <f t="shared" si="0"/>
        <v>46.857142857142854</v>
      </c>
    </row>
    <row r="26" spans="2:17" x14ac:dyDescent="0.3">
      <c r="B26" s="6">
        <f t="shared" si="1"/>
        <v>18</v>
      </c>
      <c r="C26" s="6" t="s">
        <v>116</v>
      </c>
      <c r="D26" s="16" t="s">
        <v>84</v>
      </c>
      <c r="E26" s="17"/>
      <c r="F26" s="17"/>
      <c r="G26" s="17"/>
      <c r="H26" s="17"/>
      <c r="I26" s="18"/>
      <c r="J26" s="36">
        <v>90</v>
      </c>
      <c r="K26" s="29">
        <v>56</v>
      </c>
      <c r="L26" s="4">
        <v>76</v>
      </c>
      <c r="M26" s="4">
        <v>86</v>
      </c>
      <c r="N26" s="4">
        <v>0</v>
      </c>
      <c r="O26" s="4">
        <v>0</v>
      </c>
      <c r="P26" s="4">
        <v>0</v>
      </c>
      <c r="Q26" s="10">
        <f t="shared" si="0"/>
        <v>44</v>
      </c>
    </row>
    <row r="27" spans="2:17" x14ac:dyDescent="0.3">
      <c r="B27" s="6">
        <f t="shared" si="1"/>
        <v>19</v>
      </c>
      <c r="C27" s="6" t="s">
        <v>117</v>
      </c>
      <c r="D27" s="16" t="s">
        <v>85</v>
      </c>
      <c r="E27" s="17"/>
      <c r="F27" s="17"/>
      <c r="G27" s="17"/>
      <c r="H27" s="17"/>
      <c r="I27" s="18"/>
      <c r="J27" s="36">
        <v>90</v>
      </c>
      <c r="K27" s="4">
        <v>74</v>
      </c>
      <c r="L27" s="4">
        <v>70</v>
      </c>
      <c r="M27" s="4">
        <v>90</v>
      </c>
      <c r="N27" s="4">
        <v>0</v>
      </c>
      <c r="O27" s="4">
        <v>0</v>
      </c>
      <c r="P27" s="4">
        <v>0</v>
      </c>
      <c r="Q27" s="10">
        <f t="shared" ref="Q27" si="2">SUM(J27:P27)/7</f>
        <v>46.285714285714285</v>
      </c>
    </row>
    <row r="28" spans="2:17" x14ac:dyDescent="0.3">
      <c r="B28" s="6">
        <f t="shared" si="1"/>
        <v>20</v>
      </c>
      <c r="C28" s="6" t="s">
        <v>118</v>
      </c>
      <c r="D28" s="16" t="s">
        <v>86</v>
      </c>
      <c r="E28" s="17"/>
      <c r="F28" s="17"/>
      <c r="G28" s="17"/>
      <c r="H28" s="17"/>
      <c r="I28" s="18"/>
      <c r="J28" s="36">
        <v>90</v>
      </c>
      <c r="K28" s="4">
        <v>82</v>
      </c>
      <c r="L28" s="4">
        <v>78</v>
      </c>
      <c r="M28" s="4">
        <v>98</v>
      </c>
      <c r="N28" s="4">
        <v>0</v>
      </c>
      <c r="O28" s="4">
        <v>0</v>
      </c>
      <c r="P28" s="4">
        <v>0</v>
      </c>
      <c r="Q28" s="10">
        <f t="shared" si="0"/>
        <v>49.714285714285715</v>
      </c>
    </row>
    <row r="29" spans="2:17" x14ac:dyDescent="0.3">
      <c r="B29" s="6">
        <f t="shared" si="1"/>
        <v>21</v>
      </c>
      <c r="C29" s="6" t="s">
        <v>119</v>
      </c>
      <c r="D29" s="16" t="s">
        <v>87</v>
      </c>
      <c r="E29" s="17"/>
      <c r="F29" s="17"/>
      <c r="G29" s="17"/>
      <c r="H29" s="17"/>
      <c r="I29" s="18"/>
      <c r="J29" s="36">
        <v>95</v>
      </c>
      <c r="K29" s="4">
        <v>74</v>
      </c>
      <c r="L29" s="4">
        <v>87</v>
      </c>
      <c r="M29" s="4">
        <v>90</v>
      </c>
      <c r="N29" s="4">
        <v>0</v>
      </c>
      <c r="O29" s="4">
        <v>0</v>
      </c>
      <c r="P29" s="4">
        <v>0</v>
      </c>
      <c r="Q29" s="10">
        <f t="shared" si="0"/>
        <v>49.428571428571431</v>
      </c>
    </row>
    <row r="30" spans="2:17" x14ac:dyDescent="0.3">
      <c r="B30" s="6">
        <f t="shared" si="1"/>
        <v>22</v>
      </c>
      <c r="C30" s="6" t="s">
        <v>120</v>
      </c>
      <c r="D30" s="16" t="s">
        <v>88</v>
      </c>
      <c r="E30" s="17"/>
      <c r="F30" s="17"/>
      <c r="G30" s="17"/>
      <c r="H30" s="17"/>
      <c r="I30" s="18"/>
      <c r="J30" s="36">
        <v>100</v>
      </c>
      <c r="K30" s="4">
        <v>88</v>
      </c>
      <c r="L30" s="4">
        <v>93</v>
      </c>
      <c r="M30" s="4">
        <v>100</v>
      </c>
      <c r="N30" s="4">
        <v>0</v>
      </c>
      <c r="O30" s="4">
        <v>0</v>
      </c>
      <c r="P30" s="4">
        <v>0</v>
      </c>
      <c r="Q30" s="10">
        <f t="shared" si="0"/>
        <v>54.428571428571431</v>
      </c>
    </row>
    <row r="31" spans="2:17" x14ac:dyDescent="0.3">
      <c r="B31" s="6">
        <f t="shared" si="1"/>
        <v>23</v>
      </c>
      <c r="C31" s="6" t="s">
        <v>121</v>
      </c>
      <c r="D31" s="16" t="s">
        <v>89</v>
      </c>
      <c r="E31" s="17"/>
      <c r="F31" s="17"/>
      <c r="G31" s="17"/>
      <c r="H31" s="17"/>
      <c r="I31" s="18"/>
      <c r="J31" s="36">
        <v>90</v>
      </c>
      <c r="K31" s="4">
        <v>86</v>
      </c>
      <c r="L31" s="29">
        <v>60</v>
      </c>
      <c r="M31" s="4">
        <v>99</v>
      </c>
      <c r="N31" s="4">
        <v>0</v>
      </c>
      <c r="O31" s="4">
        <v>0</v>
      </c>
      <c r="P31" s="4">
        <v>0</v>
      </c>
      <c r="Q31" s="10">
        <f t="shared" si="0"/>
        <v>47.857142857142854</v>
      </c>
    </row>
    <row r="32" spans="2:17" x14ac:dyDescent="0.3">
      <c r="B32" s="6">
        <f t="shared" si="1"/>
        <v>24</v>
      </c>
      <c r="C32" s="6" t="s">
        <v>122</v>
      </c>
      <c r="D32" s="16" t="s">
        <v>90</v>
      </c>
      <c r="E32" s="17"/>
      <c r="F32" s="17"/>
      <c r="G32" s="17"/>
      <c r="H32" s="17"/>
      <c r="I32" s="18"/>
      <c r="J32" s="36">
        <v>90</v>
      </c>
      <c r="K32" s="29">
        <v>26</v>
      </c>
      <c r="L32" s="29">
        <v>31</v>
      </c>
      <c r="M32" s="4">
        <v>75</v>
      </c>
      <c r="N32" s="4">
        <v>0</v>
      </c>
      <c r="O32" s="4">
        <v>0</v>
      </c>
      <c r="P32" s="4">
        <v>0</v>
      </c>
      <c r="Q32" s="10">
        <f t="shared" si="0"/>
        <v>31.714285714285715</v>
      </c>
    </row>
    <row r="33" spans="2:17" x14ac:dyDescent="0.3">
      <c r="B33" s="6">
        <f t="shared" si="1"/>
        <v>25</v>
      </c>
      <c r="C33" s="6" t="s">
        <v>144</v>
      </c>
      <c r="D33" s="16" t="s">
        <v>143</v>
      </c>
      <c r="E33" s="17"/>
      <c r="F33" s="17"/>
      <c r="G33" s="17"/>
      <c r="H33" s="17"/>
      <c r="I33" s="18"/>
      <c r="J33" s="36">
        <v>100</v>
      </c>
      <c r="K33" s="4">
        <v>100</v>
      </c>
      <c r="L33" s="4">
        <v>95</v>
      </c>
      <c r="M33" s="4">
        <v>100</v>
      </c>
      <c r="N33" s="4">
        <v>0</v>
      </c>
      <c r="O33" s="4">
        <v>0</v>
      </c>
      <c r="P33" s="4">
        <v>0</v>
      </c>
      <c r="Q33" s="10">
        <f t="shared" si="0"/>
        <v>56.428571428571431</v>
      </c>
    </row>
    <row r="34" spans="2:17" x14ac:dyDescent="0.3">
      <c r="B34" s="6">
        <f t="shared" si="1"/>
        <v>26</v>
      </c>
      <c r="C34" s="6" t="s">
        <v>123</v>
      </c>
      <c r="D34" s="16" t="s">
        <v>91</v>
      </c>
      <c r="E34" s="17"/>
      <c r="F34" s="17"/>
      <c r="G34" s="17"/>
      <c r="H34" s="17"/>
      <c r="I34" s="18"/>
      <c r="J34" s="36">
        <v>90</v>
      </c>
      <c r="K34" s="4">
        <v>80</v>
      </c>
      <c r="L34" s="4">
        <v>70</v>
      </c>
      <c r="M34" s="4">
        <v>70</v>
      </c>
      <c r="N34" s="4">
        <v>0</v>
      </c>
      <c r="O34" s="4">
        <v>0</v>
      </c>
      <c r="P34" s="4">
        <v>0</v>
      </c>
      <c r="Q34" s="10">
        <f t="shared" si="0"/>
        <v>44.285714285714285</v>
      </c>
    </row>
    <row r="35" spans="2:17" x14ac:dyDescent="0.3">
      <c r="B35" s="6">
        <f t="shared" si="1"/>
        <v>27</v>
      </c>
      <c r="C35" s="6" t="s">
        <v>124</v>
      </c>
      <c r="D35" s="16" t="s">
        <v>92</v>
      </c>
      <c r="E35" s="17"/>
      <c r="F35" s="17"/>
      <c r="G35" s="17"/>
      <c r="H35" s="17"/>
      <c r="I35" s="18"/>
      <c r="J35" s="36">
        <v>90</v>
      </c>
      <c r="K35" s="29">
        <v>12</v>
      </c>
      <c r="L35" s="29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14.571428571428571</v>
      </c>
    </row>
    <row r="36" spans="2:17" x14ac:dyDescent="0.3">
      <c r="B36" s="6">
        <f t="shared" si="1"/>
        <v>28</v>
      </c>
      <c r="C36" s="6" t="s">
        <v>125</v>
      </c>
      <c r="D36" s="16" t="s">
        <v>93</v>
      </c>
      <c r="E36" s="17"/>
      <c r="F36" s="17"/>
      <c r="G36" s="17"/>
      <c r="H36" s="17"/>
      <c r="I36" s="18"/>
      <c r="J36" s="36">
        <v>100</v>
      </c>
      <c r="K36" s="4">
        <v>100</v>
      </c>
      <c r="L36" s="4">
        <v>79</v>
      </c>
      <c r="M36" s="4">
        <v>100</v>
      </c>
      <c r="N36" s="4">
        <v>0</v>
      </c>
      <c r="O36" s="4">
        <v>0</v>
      </c>
      <c r="P36" s="4">
        <v>0</v>
      </c>
      <c r="Q36" s="10">
        <f t="shared" si="0"/>
        <v>54.142857142857146</v>
      </c>
    </row>
    <row r="37" spans="2:17" x14ac:dyDescent="0.3">
      <c r="B37" s="6">
        <f t="shared" si="1"/>
        <v>29</v>
      </c>
      <c r="C37" s="6" t="s">
        <v>126</v>
      </c>
      <c r="D37" s="16" t="s">
        <v>94</v>
      </c>
      <c r="E37" s="17"/>
      <c r="F37" s="17"/>
      <c r="G37" s="17"/>
      <c r="H37" s="17"/>
      <c r="I37" s="18"/>
      <c r="J37" s="36">
        <v>90</v>
      </c>
      <c r="K37" s="4">
        <v>86</v>
      </c>
      <c r="L37" s="4">
        <v>70</v>
      </c>
      <c r="M37" s="4">
        <v>86</v>
      </c>
      <c r="N37" s="4">
        <v>0</v>
      </c>
      <c r="O37" s="4">
        <v>0</v>
      </c>
      <c r="P37" s="4">
        <v>0</v>
      </c>
      <c r="Q37" s="10">
        <f t="shared" si="0"/>
        <v>47.428571428571431</v>
      </c>
    </row>
    <row r="38" spans="2:17" x14ac:dyDescent="0.3">
      <c r="B38" s="6">
        <f t="shared" si="1"/>
        <v>30</v>
      </c>
      <c r="C38" s="6" t="s">
        <v>127</v>
      </c>
      <c r="D38" s="16" t="s">
        <v>95</v>
      </c>
      <c r="E38" s="17"/>
      <c r="F38" s="17"/>
      <c r="G38" s="17"/>
      <c r="H38" s="17"/>
      <c r="I38" s="18"/>
      <c r="J38" s="36">
        <v>90</v>
      </c>
      <c r="K38" s="29">
        <v>48</v>
      </c>
      <c r="L38" s="4">
        <v>71</v>
      </c>
      <c r="M38" s="4">
        <v>90</v>
      </c>
      <c r="N38" s="4">
        <v>0</v>
      </c>
      <c r="O38" s="4">
        <v>0</v>
      </c>
      <c r="P38" s="4">
        <v>0</v>
      </c>
      <c r="Q38" s="10">
        <f t="shared" si="0"/>
        <v>42.714285714285715</v>
      </c>
    </row>
    <row r="39" spans="2:17" x14ac:dyDescent="0.3">
      <c r="B39" s="6">
        <f t="shared" si="1"/>
        <v>31</v>
      </c>
      <c r="C39" s="6" t="s">
        <v>128</v>
      </c>
      <c r="D39" s="26" t="s">
        <v>96</v>
      </c>
      <c r="E39" s="27"/>
      <c r="F39" s="27"/>
      <c r="G39" s="27"/>
      <c r="H39" s="27"/>
      <c r="I39" s="28"/>
      <c r="J39" s="36">
        <v>90</v>
      </c>
      <c r="K39" s="29">
        <v>54</v>
      </c>
      <c r="L39" s="4">
        <v>70</v>
      </c>
      <c r="M39" s="4">
        <v>90</v>
      </c>
      <c r="N39" s="4">
        <v>0</v>
      </c>
      <c r="O39" s="4">
        <v>0</v>
      </c>
      <c r="P39" s="4">
        <v>0</v>
      </c>
      <c r="Q39" s="10">
        <f t="shared" si="0"/>
        <v>43.428571428571431</v>
      </c>
    </row>
    <row r="40" spans="2:17" x14ac:dyDescent="0.3">
      <c r="B40" s="6">
        <f t="shared" si="1"/>
        <v>32</v>
      </c>
      <c r="C40" s="6" t="s">
        <v>129</v>
      </c>
      <c r="D40" s="26" t="s">
        <v>97</v>
      </c>
      <c r="E40" s="27"/>
      <c r="F40" s="27"/>
      <c r="G40" s="27"/>
      <c r="H40" s="27"/>
      <c r="I40" s="28"/>
      <c r="J40" s="36">
        <v>100</v>
      </c>
      <c r="K40" s="4">
        <v>100</v>
      </c>
      <c r="L40" s="4">
        <v>75</v>
      </c>
      <c r="M40" s="4">
        <v>100</v>
      </c>
      <c r="N40" s="4">
        <v>0</v>
      </c>
      <c r="O40" s="4">
        <v>0</v>
      </c>
      <c r="P40" s="4">
        <v>0</v>
      </c>
      <c r="Q40" s="10">
        <f t="shared" si="0"/>
        <v>53.571428571428569</v>
      </c>
    </row>
    <row r="41" spans="2:17" x14ac:dyDescent="0.3">
      <c r="B41" s="6">
        <f t="shared" si="1"/>
        <v>33</v>
      </c>
      <c r="C41" s="6" t="s">
        <v>130</v>
      </c>
      <c r="D41" s="26" t="s">
        <v>98</v>
      </c>
      <c r="E41" s="27"/>
      <c r="F41" s="27"/>
      <c r="G41" s="27"/>
      <c r="H41" s="27"/>
      <c r="I41" s="28"/>
      <c r="J41" s="36">
        <v>100</v>
      </c>
      <c r="K41" s="36">
        <v>70</v>
      </c>
      <c r="L41" s="4">
        <v>70</v>
      </c>
      <c r="M41" s="4">
        <v>100</v>
      </c>
      <c r="N41" s="4">
        <v>0</v>
      </c>
      <c r="O41" s="4">
        <v>0</v>
      </c>
      <c r="P41" s="4">
        <v>0</v>
      </c>
      <c r="Q41" s="10">
        <f t="shared" si="0"/>
        <v>48.571428571428569</v>
      </c>
    </row>
    <row r="42" spans="2:17" x14ac:dyDescent="0.3">
      <c r="B42" s="6">
        <f t="shared" si="1"/>
        <v>34</v>
      </c>
      <c r="C42" s="6" t="s">
        <v>131</v>
      </c>
      <c r="D42" s="26" t="s">
        <v>99</v>
      </c>
      <c r="E42" s="27"/>
      <c r="F42" s="27"/>
      <c r="G42" s="27"/>
      <c r="H42" s="27"/>
      <c r="I42" s="28"/>
      <c r="J42" s="36">
        <v>100</v>
      </c>
      <c r="K42" s="4">
        <v>100</v>
      </c>
      <c r="L42" s="4">
        <v>97</v>
      </c>
      <c r="M42" s="4">
        <v>100</v>
      </c>
      <c r="N42" s="4">
        <v>0</v>
      </c>
      <c r="O42" s="4">
        <v>0</v>
      </c>
      <c r="P42" s="4">
        <v>0</v>
      </c>
      <c r="Q42" s="10">
        <f t="shared" si="0"/>
        <v>56.714285714285715</v>
      </c>
    </row>
    <row r="43" spans="2:17" x14ac:dyDescent="0.3">
      <c r="B43" s="6">
        <f t="shared" si="1"/>
        <v>35</v>
      </c>
      <c r="C43" s="3"/>
      <c r="I43" s="28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58"/>
      <c r="E44" s="58"/>
      <c r="F44" s="58"/>
      <c r="G44" s="58"/>
      <c r="H44" s="58"/>
      <c r="I44" s="5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58"/>
      <c r="E45" s="58"/>
      <c r="F45" s="58"/>
      <c r="G45" s="58"/>
      <c r="H45" s="58"/>
      <c r="I45" s="5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58"/>
      <c r="E46" s="58"/>
      <c r="F46" s="58"/>
      <c r="G46" s="58"/>
      <c r="H46" s="58"/>
      <c r="I46" s="5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58"/>
      <c r="E47" s="58"/>
      <c r="F47" s="58"/>
      <c r="G47" s="58"/>
      <c r="H47" s="58"/>
      <c r="I47" s="5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58"/>
      <c r="E48" s="58"/>
      <c r="F48" s="58"/>
      <c r="G48" s="58"/>
      <c r="H48" s="58"/>
      <c r="I48" s="5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58"/>
      <c r="E49" s="58"/>
      <c r="F49" s="58"/>
      <c r="G49" s="58"/>
      <c r="H49" s="58"/>
      <c r="I49" s="58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>
        <f t="shared" si="1"/>
        <v>42</v>
      </c>
      <c r="C50" s="7"/>
      <c r="D50" s="58"/>
      <c r="E50" s="58"/>
      <c r="F50" s="58"/>
      <c r="G50" s="58"/>
      <c r="H50" s="58"/>
      <c r="I50" s="58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43</v>
      </c>
      <c r="C51" s="7"/>
      <c r="D51" s="58"/>
      <c r="E51" s="58"/>
      <c r="F51" s="58"/>
      <c r="G51" s="58"/>
      <c r="H51" s="58"/>
      <c r="I51" s="58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44</v>
      </c>
      <c r="C52" s="7"/>
      <c r="D52" s="58"/>
      <c r="E52" s="58"/>
      <c r="F52" s="58"/>
      <c r="G52" s="58"/>
      <c r="H52" s="58"/>
      <c r="I52" s="58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45</v>
      </c>
      <c r="C53" s="3"/>
      <c r="D53" s="66"/>
      <c r="E53" s="67"/>
      <c r="F53" s="67"/>
      <c r="G53" s="67"/>
      <c r="H53" s="67"/>
      <c r="I53" s="68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50"/>
      <c r="D54" s="50"/>
      <c r="E54" s="1"/>
      <c r="H54" s="53" t="s">
        <v>19</v>
      </c>
      <c r="I54" s="53"/>
      <c r="J54" s="11">
        <f>COUNTIF(J9:J53,"&gt;=70")</f>
        <v>34</v>
      </c>
      <c r="K54" s="11">
        <f t="shared" ref="K54:P54" si="4">COUNTIF(K9:K53,"&gt;=70")</f>
        <v>24</v>
      </c>
      <c r="L54" s="11">
        <f t="shared" si="4"/>
        <v>29</v>
      </c>
      <c r="M54" s="11">
        <f t="shared" si="4"/>
        <v>33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">
      <c r="C55" s="50"/>
      <c r="D55" s="50"/>
      <c r="E55" s="8"/>
      <c r="H55" s="54" t="s">
        <v>20</v>
      </c>
      <c r="I55" s="54"/>
      <c r="J55" s="12">
        <f>COUNTIF(J9:J53,"&lt;70")</f>
        <v>0</v>
      </c>
      <c r="K55" s="12">
        <f t="shared" ref="K55:Q55" si="6">COUNTIF(K9:K53,"&lt;70")</f>
        <v>10</v>
      </c>
      <c r="L55" s="12">
        <f t="shared" si="6"/>
        <v>5</v>
      </c>
      <c r="M55" s="12">
        <f t="shared" si="6"/>
        <v>1</v>
      </c>
      <c r="N55" s="12">
        <f t="shared" si="6"/>
        <v>34</v>
      </c>
      <c r="O55" s="12">
        <f t="shared" si="6"/>
        <v>34</v>
      </c>
      <c r="P55" s="12">
        <f t="shared" si="6"/>
        <v>34</v>
      </c>
      <c r="Q55" s="12">
        <f t="shared" si="6"/>
        <v>44</v>
      </c>
    </row>
    <row r="56" spans="2:17" x14ac:dyDescent="0.3">
      <c r="C56" s="50"/>
      <c r="D56" s="50"/>
      <c r="E56" s="50"/>
      <c r="H56" s="54" t="s">
        <v>21</v>
      </c>
      <c r="I56" s="54"/>
      <c r="J56" s="12">
        <f>COUNT(J9:J53)</f>
        <v>34</v>
      </c>
      <c r="K56" s="12">
        <f t="shared" ref="K56:Q56" si="7">COUNT(K9:K53)</f>
        <v>34</v>
      </c>
      <c r="L56" s="12">
        <f t="shared" si="7"/>
        <v>34</v>
      </c>
      <c r="M56" s="12">
        <f t="shared" si="7"/>
        <v>34</v>
      </c>
      <c r="N56" s="12">
        <f t="shared" si="7"/>
        <v>34</v>
      </c>
      <c r="O56" s="12">
        <f t="shared" si="7"/>
        <v>34</v>
      </c>
      <c r="P56" s="12">
        <f t="shared" si="7"/>
        <v>34</v>
      </c>
      <c r="Q56" s="12">
        <f t="shared" si="7"/>
        <v>44</v>
      </c>
    </row>
    <row r="57" spans="2:17" x14ac:dyDescent="0.3">
      <c r="C57" s="50"/>
      <c r="D57" s="50"/>
      <c r="E57" s="1"/>
      <c r="H57" s="55" t="s">
        <v>16</v>
      </c>
      <c r="I57" s="55"/>
      <c r="J57" s="13">
        <f>J54/J56</f>
        <v>1</v>
      </c>
      <c r="K57" s="14">
        <f t="shared" ref="K57:Q57" si="8">K54/K56</f>
        <v>0.70588235294117652</v>
      </c>
      <c r="L57" s="14">
        <f t="shared" si="8"/>
        <v>0.8529411764705882</v>
      </c>
      <c r="M57" s="14">
        <f t="shared" si="8"/>
        <v>0.97058823529411764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3">
      <c r="C58" s="50"/>
      <c r="D58" s="50"/>
      <c r="E58" s="1"/>
      <c r="H58" s="55" t="s">
        <v>17</v>
      </c>
      <c r="I58" s="55"/>
      <c r="J58" s="13">
        <f>J55/J56</f>
        <v>0</v>
      </c>
      <c r="K58" s="13">
        <f t="shared" ref="K58:Q58" si="9">K55/K56</f>
        <v>0.29411764705882354</v>
      </c>
      <c r="L58" s="14">
        <f t="shared" si="9"/>
        <v>0.14705882352941177</v>
      </c>
      <c r="M58" s="14">
        <f t="shared" si="9"/>
        <v>2.9411764705882353E-2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3">
      <c r="C59" s="50"/>
      <c r="D59" s="50"/>
      <c r="E59" s="8"/>
    </row>
    <row r="60" spans="2:17" x14ac:dyDescent="0.3">
      <c r="C60" s="1"/>
      <c r="D60" s="1"/>
      <c r="E60" s="8"/>
    </row>
    <row r="61" spans="2:17" x14ac:dyDescent="0.3">
      <c r="J61" s="56"/>
      <c r="K61" s="56"/>
      <c r="L61" s="56"/>
      <c r="M61" s="56"/>
      <c r="N61" s="56"/>
      <c r="O61" s="56"/>
      <c r="P61" s="56"/>
    </row>
    <row r="62" spans="2:17" x14ac:dyDescent="0.3">
      <c r="J62" s="49" t="s">
        <v>18</v>
      </c>
      <c r="K62" s="49"/>
      <c r="L62" s="49"/>
      <c r="M62" s="49"/>
      <c r="N62" s="49"/>
      <c r="O62" s="49"/>
      <c r="P62" s="49"/>
    </row>
  </sheetData>
  <mergeCells count="34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11:I11"/>
    <mergeCell ref="D49:I49"/>
    <mergeCell ref="D44:I44"/>
    <mergeCell ref="D45:I45"/>
    <mergeCell ref="D46:I46"/>
    <mergeCell ref="D47:I47"/>
    <mergeCell ref="D48:I48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62"/>
  <sheetViews>
    <sheetView topLeftCell="A34" zoomScaleNormal="100" workbookViewId="0">
      <selection activeCell="I4" sqref="I4:J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39.88671875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4" width="5.6640625" customWidth="1"/>
  </cols>
  <sheetData>
    <row r="2" spans="2:13" ht="15.6" x14ac:dyDescent="0.3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2"/>
      <c r="M2" s="2"/>
    </row>
    <row r="3" spans="2:13" x14ac:dyDescent="0.3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1"/>
      <c r="M3" s="1"/>
    </row>
    <row r="4" spans="2:13" x14ac:dyDescent="0.3">
      <c r="C4" t="s">
        <v>0</v>
      </c>
      <c r="D4" s="33" t="s">
        <v>145</v>
      </c>
      <c r="E4" s="63" t="s">
        <v>146</v>
      </c>
      <c r="F4" s="63"/>
      <c r="H4" t="s">
        <v>2</v>
      </c>
      <c r="I4" s="64">
        <v>45432</v>
      </c>
      <c r="J4" s="64"/>
    </row>
    <row r="5" spans="2:13" ht="6.75" customHeight="1" x14ac:dyDescent="0.3">
      <c r="D5" s="5"/>
    </row>
    <row r="6" spans="2:13" x14ac:dyDescent="0.3">
      <c r="C6" t="s">
        <v>3</v>
      </c>
      <c r="D6" s="32" t="s">
        <v>138</v>
      </c>
      <c r="E6" s="1"/>
      <c r="F6" s="51" t="s">
        <v>24</v>
      </c>
      <c r="G6" s="51"/>
      <c r="H6" s="51"/>
      <c r="I6" s="51"/>
      <c r="J6" s="51"/>
      <c r="K6" s="51"/>
    </row>
    <row r="7" spans="2:13" ht="11.25" customHeight="1" x14ac:dyDescent="0.3"/>
    <row r="8" spans="2:13" x14ac:dyDescent="0.3">
      <c r="B8" s="3" t="s">
        <v>4</v>
      </c>
      <c r="C8" s="3" t="s">
        <v>6</v>
      </c>
      <c r="D8" s="4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9" t="s">
        <v>23</v>
      </c>
    </row>
    <row r="9" spans="2:13" x14ac:dyDescent="0.3">
      <c r="B9" s="6">
        <v>1</v>
      </c>
      <c r="C9" s="6" t="s">
        <v>225</v>
      </c>
      <c r="D9" s="42" t="s">
        <v>224</v>
      </c>
      <c r="E9" s="4">
        <v>79</v>
      </c>
      <c r="F9" s="4">
        <v>88</v>
      </c>
      <c r="G9" s="4">
        <v>77</v>
      </c>
      <c r="H9" s="4">
        <v>100</v>
      </c>
      <c r="I9" s="48">
        <v>92</v>
      </c>
      <c r="J9" s="4">
        <v>0</v>
      </c>
      <c r="K9" s="4">
        <v>0</v>
      </c>
      <c r="L9" s="10">
        <f>SUM(E9:K9)/7</f>
        <v>62.285714285714285</v>
      </c>
    </row>
    <row r="10" spans="2:13" x14ac:dyDescent="0.3">
      <c r="B10" s="6">
        <f>B9+1</f>
        <v>2</v>
      </c>
      <c r="C10" s="6" t="s">
        <v>192</v>
      </c>
      <c r="D10" s="42" t="s">
        <v>147</v>
      </c>
      <c r="E10" s="4">
        <v>79</v>
      </c>
      <c r="F10" s="4">
        <v>76</v>
      </c>
      <c r="G10" s="4">
        <v>100</v>
      </c>
      <c r="H10" s="4">
        <v>100</v>
      </c>
      <c r="I10" s="48">
        <v>88</v>
      </c>
      <c r="J10" s="4">
        <v>0</v>
      </c>
      <c r="K10" s="4">
        <v>0</v>
      </c>
      <c r="L10" s="10">
        <f t="shared" ref="L10:L48" si="0">SUM(E10:K10)/7</f>
        <v>63.285714285714285</v>
      </c>
    </row>
    <row r="11" spans="2:13" x14ac:dyDescent="0.3">
      <c r="B11" s="6">
        <f t="shared" ref="B11:B53" si="1">B10+1</f>
        <v>3</v>
      </c>
      <c r="C11" s="6" t="s">
        <v>193</v>
      </c>
      <c r="D11" s="42" t="s">
        <v>148</v>
      </c>
      <c r="E11" s="4">
        <v>97</v>
      </c>
      <c r="F11" s="4">
        <v>72</v>
      </c>
      <c r="G11" s="4">
        <v>100</v>
      </c>
      <c r="H11" s="4">
        <v>100</v>
      </c>
      <c r="I11" s="48">
        <v>100</v>
      </c>
      <c r="J11" s="4">
        <v>0</v>
      </c>
      <c r="K11" s="4">
        <v>0</v>
      </c>
      <c r="L11" s="10">
        <f t="shared" si="0"/>
        <v>67</v>
      </c>
    </row>
    <row r="12" spans="2:13" x14ac:dyDescent="0.3">
      <c r="B12" s="6">
        <f t="shared" si="1"/>
        <v>4</v>
      </c>
      <c r="C12" s="6" t="s">
        <v>194</v>
      </c>
      <c r="D12" s="42" t="s">
        <v>149</v>
      </c>
      <c r="E12" s="4">
        <v>74</v>
      </c>
      <c r="F12" s="4">
        <v>94</v>
      </c>
      <c r="G12" s="4">
        <v>77</v>
      </c>
      <c r="H12" s="4">
        <v>100</v>
      </c>
      <c r="I12" s="48">
        <v>86</v>
      </c>
      <c r="J12" s="4">
        <v>0</v>
      </c>
      <c r="K12" s="4">
        <v>0</v>
      </c>
      <c r="L12" s="10">
        <f t="shared" si="0"/>
        <v>61.571428571428569</v>
      </c>
    </row>
    <row r="13" spans="2:13" x14ac:dyDescent="0.3">
      <c r="B13" s="6">
        <f t="shared" si="1"/>
        <v>5</v>
      </c>
      <c r="C13" s="6" t="s">
        <v>195</v>
      </c>
      <c r="D13" s="42" t="s">
        <v>150</v>
      </c>
      <c r="E13" s="4">
        <v>0</v>
      </c>
      <c r="F13" s="4">
        <v>96</v>
      </c>
      <c r="G13" s="4">
        <v>93</v>
      </c>
      <c r="H13" s="4">
        <v>100</v>
      </c>
      <c r="I13" s="48">
        <v>84</v>
      </c>
      <c r="J13" s="4">
        <v>0</v>
      </c>
      <c r="K13" s="4">
        <v>0</v>
      </c>
      <c r="L13" s="10">
        <f t="shared" si="0"/>
        <v>53.285714285714285</v>
      </c>
    </row>
    <row r="14" spans="2:13" x14ac:dyDescent="0.3">
      <c r="B14" s="6">
        <f t="shared" si="1"/>
        <v>6</v>
      </c>
      <c r="C14" s="6" t="s">
        <v>197</v>
      </c>
      <c r="D14" s="42" t="s">
        <v>151</v>
      </c>
      <c r="E14" s="4">
        <v>90</v>
      </c>
      <c r="F14" s="4">
        <v>76</v>
      </c>
      <c r="G14" s="4">
        <v>93</v>
      </c>
      <c r="H14" s="4">
        <v>100</v>
      </c>
      <c r="I14" s="48">
        <v>84</v>
      </c>
      <c r="J14" s="4">
        <v>0</v>
      </c>
      <c r="K14" s="4">
        <v>0</v>
      </c>
      <c r="L14" s="10">
        <f t="shared" si="0"/>
        <v>63.285714285714285</v>
      </c>
    </row>
    <row r="15" spans="2:13" x14ac:dyDescent="0.3">
      <c r="B15" s="6">
        <f t="shared" si="1"/>
        <v>7</v>
      </c>
      <c r="C15" s="6" t="s">
        <v>199</v>
      </c>
      <c r="D15" s="42" t="s">
        <v>152</v>
      </c>
      <c r="E15" s="4">
        <v>98</v>
      </c>
      <c r="F15" s="4">
        <v>100</v>
      </c>
      <c r="G15" s="4">
        <v>93</v>
      </c>
      <c r="H15" s="4">
        <v>100</v>
      </c>
      <c r="I15" s="48">
        <v>100</v>
      </c>
      <c r="J15" s="4">
        <v>0</v>
      </c>
      <c r="K15" s="4">
        <v>0</v>
      </c>
      <c r="L15" s="10">
        <f t="shared" si="0"/>
        <v>70.142857142857139</v>
      </c>
    </row>
    <row r="16" spans="2:13" x14ac:dyDescent="0.3">
      <c r="B16" s="6">
        <f t="shared" si="1"/>
        <v>8</v>
      </c>
      <c r="C16" s="6" t="s">
        <v>201</v>
      </c>
      <c r="D16" s="42" t="s">
        <v>153</v>
      </c>
      <c r="E16" s="4">
        <v>94</v>
      </c>
      <c r="F16" s="4">
        <v>82</v>
      </c>
      <c r="G16" s="4">
        <v>96</v>
      </c>
      <c r="H16" s="4">
        <v>100</v>
      </c>
      <c r="I16" s="48">
        <v>100</v>
      </c>
      <c r="J16" s="4">
        <v>0</v>
      </c>
      <c r="K16" s="4">
        <v>0</v>
      </c>
      <c r="L16" s="10">
        <f t="shared" si="0"/>
        <v>67.428571428571431</v>
      </c>
    </row>
    <row r="17" spans="2:12" x14ac:dyDescent="0.3">
      <c r="B17" s="6">
        <f t="shared" si="1"/>
        <v>9</v>
      </c>
      <c r="C17" s="6" t="s">
        <v>202</v>
      </c>
      <c r="D17" s="42" t="s">
        <v>154</v>
      </c>
      <c r="E17" s="4">
        <v>98</v>
      </c>
      <c r="F17" s="4">
        <v>100</v>
      </c>
      <c r="G17" s="4">
        <v>100</v>
      </c>
      <c r="H17" s="4">
        <v>100</v>
      </c>
      <c r="I17" s="48">
        <v>100</v>
      </c>
      <c r="J17" s="4">
        <v>0</v>
      </c>
      <c r="K17" s="4">
        <v>0</v>
      </c>
      <c r="L17" s="10">
        <f t="shared" si="0"/>
        <v>71.142857142857139</v>
      </c>
    </row>
    <row r="18" spans="2:12" x14ac:dyDescent="0.3">
      <c r="B18" s="6">
        <f t="shared" si="1"/>
        <v>10</v>
      </c>
      <c r="C18" s="6" t="s">
        <v>203</v>
      </c>
      <c r="D18" s="42" t="s">
        <v>155</v>
      </c>
      <c r="E18" s="4">
        <v>70</v>
      </c>
      <c r="F18" s="4">
        <v>76</v>
      </c>
      <c r="G18" s="29">
        <v>58</v>
      </c>
      <c r="H18" s="4">
        <v>100</v>
      </c>
      <c r="I18" s="48">
        <v>86</v>
      </c>
      <c r="J18" s="4">
        <v>0</v>
      </c>
      <c r="K18" s="4">
        <v>0</v>
      </c>
      <c r="L18" s="10">
        <f t="shared" si="0"/>
        <v>55.714285714285715</v>
      </c>
    </row>
    <row r="19" spans="2:12" x14ac:dyDescent="0.3">
      <c r="B19" s="6">
        <f t="shared" si="1"/>
        <v>11</v>
      </c>
      <c r="C19" s="6" t="s">
        <v>226</v>
      </c>
      <c r="D19" s="42" t="s">
        <v>156</v>
      </c>
      <c r="E19" s="4">
        <v>79</v>
      </c>
      <c r="F19" s="4">
        <v>72</v>
      </c>
      <c r="G19" s="29">
        <v>54</v>
      </c>
      <c r="H19" s="4">
        <v>100</v>
      </c>
      <c r="I19" s="47">
        <v>45</v>
      </c>
      <c r="J19" s="4">
        <v>0</v>
      </c>
      <c r="K19" s="4">
        <v>0</v>
      </c>
      <c r="L19" s="10">
        <f t="shared" si="0"/>
        <v>50</v>
      </c>
    </row>
    <row r="20" spans="2:12" x14ac:dyDescent="0.3">
      <c r="B20" s="6">
        <f t="shared" si="1"/>
        <v>12</v>
      </c>
      <c r="C20" s="6" t="s">
        <v>221</v>
      </c>
      <c r="D20" s="42" t="s">
        <v>157</v>
      </c>
      <c r="E20" s="4">
        <v>96</v>
      </c>
      <c r="F20" s="4">
        <v>92</v>
      </c>
      <c r="G20" s="4">
        <v>100</v>
      </c>
      <c r="H20" s="4">
        <v>100</v>
      </c>
      <c r="I20" s="48">
        <v>100</v>
      </c>
      <c r="J20" s="4">
        <v>0</v>
      </c>
      <c r="K20" s="4">
        <v>0</v>
      </c>
      <c r="L20" s="10">
        <f t="shared" si="0"/>
        <v>69.714285714285708</v>
      </c>
    </row>
    <row r="21" spans="2:12" x14ac:dyDescent="0.3">
      <c r="B21" s="6">
        <f t="shared" si="1"/>
        <v>13</v>
      </c>
      <c r="C21" s="6" t="s">
        <v>222</v>
      </c>
      <c r="D21" s="42" t="s">
        <v>158</v>
      </c>
      <c r="E21" s="4">
        <v>98</v>
      </c>
      <c r="F21" s="4">
        <v>82</v>
      </c>
      <c r="G21" s="4">
        <v>100</v>
      </c>
      <c r="H21" s="4">
        <v>100</v>
      </c>
      <c r="I21" s="48">
        <v>100</v>
      </c>
      <c r="J21" s="4">
        <v>0</v>
      </c>
      <c r="K21" s="4">
        <v>0</v>
      </c>
      <c r="L21" s="10">
        <f t="shared" si="0"/>
        <v>68.571428571428569</v>
      </c>
    </row>
    <row r="22" spans="2:12" x14ac:dyDescent="0.3">
      <c r="B22" s="6">
        <f t="shared" si="1"/>
        <v>14</v>
      </c>
      <c r="C22" s="6" t="s">
        <v>223</v>
      </c>
      <c r="D22" s="42" t="s">
        <v>159</v>
      </c>
      <c r="E22" s="4">
        <v>59</v>
      </c>
      <c r="F22" s="4">
        <v>72</v>
      </c>
      <c r="G22" s="4">
        <v>92</v>
      </c>
      <c r="H22" s="4">
        <v>100</v>
      </c>
      <c r="I22" s="48">
        <v>95</v>
      </c>
      <c r="J22" s="4">
        <v>0</v>
      </c>
      <c r="K22" s="4">
        <v>0</v>
      </c>
      <c r="L22" s="10">
        <f t="shared" si="0"/>
        <v>59.714285714285715</v>
      </c>
    </row>
    <row r="23" spans="2:12" x14ac:dyDescent="0.3">
      <c r="B23" s="6">
        <f t="shared" si="1"/>
        <v>15</v>
      </c>
      <c r="C23" s="6" t="s">
        <v>227</v>
      </c>
      <c r="D23" s="42" t="s">
        <v>160</v>
      </c>
      <c r="E23" s="4">
        <v>93</v>
      </c>
      <c r="F23" s="4">
        <v>88</v>
      </c>
      <c r="G23" s="4">
        <v>93</v>
      </c>
      <c r="H23" s="4">
        <v>100</v>
      </c>
      <c r="I23" s="48">
        <v>98</v>
      </c>
      <c r="J23" s="4">
        <v>0</v>
      </c>
      <c r="K23" s="4">
        <v>0</v>
      </c>
      <c r="L23" s="10">
        <f t="shared" si="0"/>
        <v>67.428571428571431</v>
      </c>
    </row>
    <row r="24" spans="2:12" x14ac:dyDescent="0.3">
      <c r="B24" s="6">
        <f t="shared" si="1"/>
        <v>16</v>
      </c>
      <c r="C24" s="6" t="s">
        <v>228</v>
      </c>
      <c r="D24" s="42" t="s">
        <v>161</v>
      </c>
      <c r="E24" s="4">
        <v>95</v>
      </c>
      <c r="F24" s="4">
        <v>72</v>
      </c>
      <c r="G24" s="4">
        <v>77</v>
      </c>
      <c r="H24" s="4">
        <v>100</v>
      </c>
      <c r="I24" s="48">
        <v>88</v>
      </c>
      <c r="J24" s="4">
        <v>0</v>
      </c>
      <c r="K24" s="4">
        <v>0</v>
      </c>
      <c r="L24" s="10">
        <f t="shared" si="0"/>
        <v>61.714285714285715</v>
      </c>
    </row>
    <row r="25" spans="2:12" x14ac:dyDescent="0.3">
      <c r="B25" s="6">
        <f t="shared" si="1"/>
        <v>17</v>
      </c>
      <c r="C25" s="6" t="s">
        <v>229</v>
      </c>
      <c r="D25" s="42" t="s">
        <v>162</v>
      </c>
      <c r="E25" s="4">
        <v>98</v>
      </c>
      <c r="F25" s="4">
        <v>96</v>
      </c>
      <c r="G25" s="4">
        <v>85</v>
      </c>
      <c r="H25" s="4">
        <v>100</v>
      </c>
      <c r="I25" s="48">
        <v>86</v>
      </c>
      <c r="J25" s="4">
        <v>0</v>
      </c>
      <c r="K25" s="4">
        <v>0</v>
      </c>
      <c r="L25" s="10">
        <f t="shared" si="0"/>
        <v>66.428571428571431</v>
      </c>
    </row>
    <row r="26" spans="2:12" x14ac:dyDescent="0.3">
      <c r="B26" s="6">
        <f t="shared" si="1"/>
        <v>18</v>
      </c>
      <c r="C26" s="6" t="s">
        <v>230</v>
      </c>
      <c r="D26" s="42" t="s">
        <v>163</v>
      </c>
      <c r="E26" s="4">
        <v>86</v>
      </c>
      <c r="F26" s="4">
        <v>80</v>
      </c>
      <c r="G26" s="4">
        <v>96</v>
      </c>
      <c r="H26" s="4">
        <v>100</v>
      </c>
      <c r="I26" s="48">
        <v>100</v>
      </c>
      <c r="J26" s="4">
        <v>0</v>
      </c>
      <c r="K26" s="4">
        <v>0</v>
      </c>
      <c r="L26" s="10">
        <f t="shared" si="0"/>
        <v>66</v>
      </c>
    </row>
    <row r="27" spans="2:12" x14ac:dyDescent="0.3">
      <c r="B27" s="6">
        <f t="shared" si="1"/>
        <v>19</v>
      </c>
      <c r="C27" s="6" t="s">
        <v>231</v>
      </c>
      <c r="D27" s="42" t="s">
        <v>164</v>
      </c>
      <c r="E27" s="4">
        <v>100</v>
      </c>
      <c r="F27" s="4">
        <v>92</v>
      </c>
      <c r="G27" s="4">
        <v>100</v>
      </c>
      <c r="H27" s="4">
        <v>100</v>
      </c>
      <c r="I27" s="48">
        <v>98</v>
      </c>
      <c r="J27" s="4">
        <v>0</v>
      </c>
      <c r="K27" s="4">
        <v>0</v>
      </c>
      <c r="L27" s="10">
        <f t="shared" si="0"/>
        <v>70</v>
      </c>
    </row>
    <row r="28" spans="2:12" x14ac:dyDescent="0.3">
      <c r="B28" s="6">
        <f t="shared" si="1"/>
        <v>20</v>
      </c>
      <c r="C28" s="6" t="s">
        <v>232</v>
      </c>
      <c r="D28" s="42" t="s">
        <v>165</v>
      </c>
      <c r="E28" s="4">
        <v>91</v>
      </c>
      <c r="F28" s="4">
        <v>100</v>
      </c>
      <c r="G28" s="4">
        <v>77</v>
      </c>
      <c r="H28" s="4">
        <v>100</v>
      </c>
      <c r="I28" s="48">
        <v>80</v>
      </c>
      <c r="J28" s="4">
        <v>0</v>
      </c>
      <c r="K28" s="4">
        <v>0</v>
      </c>
      <c r="L28" s="10">
        <f t="shared" si="0"/>
        <v>64</v>
      </c>
    </row>
    <row r="29" spans="2:12" x14ac:dyDescent="0.3">
      <c r="B29" s="6">
        <f t="shared" si="1"/>
        <v>21</v>
      </c>
      <c r="C29" s="6" t="s">
        <v>233</v>
      </c>
      <c r="D29" s="42" t="s">
        <v>166</v>
      </c>
      <c r="E29" s="4">
        <v>88</v>
      </c>
      <c r="F29" s="4">
        <v>94</v>
      </c>
      <c r="G29" s="4">
        <v>85</v>
      </c>
      <c r="H29" s="4">
        <v>100</v>
      </c>
      <c r="I29" s="48">
        <v>86</v>
      </c>
      <c r="J29" s="4">
        <v>0</v>
      </c>
      <c r="K29" s="4">
        <v>0</v>
      </c>
      <c r="L29" s="10">
        <f t="shared" si="0"/>
        <v>64.714285714285708</v>
      </c>
    </row>
    <row r="30" spans="2:12" x14ac:dyDescent="0.3">
      <c r="B30" s="6">
        <f t="shared" si="1"/>
        <v>22</v>
      </c>
      <c r="C30" s="6" t="s">
        <v>234</v>
      </c>
      <c r="D30" s="42" t="s">
        <v>167</v>
      </c>
      <c r="E30" s="4">
        <v>97</v>
      </c>
      <c r="F30" s="4">
        <v>80</v>
      </c>
      <c r="G30" s="4">
        <v>92</v>
      </c>
      <c r="H30" s="4">
        <v>100</v>
      </c>
      <c r="I30" s="48">
        <v>92</v>
      </c>
      <c r="J30" s="4">
        <v>0</v>
      </c>
      <c r="K30" s="4">
        <v>0</v>
      </c>
      <c r="L30" s="10">
        <f t="shared" si="0"/>
        <v>65.857142857142861</v>
      </c>
    </row>
    <row r="31" spans="2:12" x14ac:dyDescent="0.3">
      <c r="B31" s="6">
        <f t="shared" si="1"/>
        <v>23</v>
      </c>
      <c r="C31" s="6" t="s">
        <v>235</v>
      </c>
      <c r="D31" s="42" t="s">
        <v>168</v>
      </c>
      <c r="E31" s="4">
        <v>78</v>
      </c>
      <c r="F31" s="4">
        <v>76</v>
      </c>
      <c r="G31" s="4">
        <v>77</v>
      </c>
      <c r="H31" s="4">
        <v>100</v>
      </c>
      <c r="I31" s="48">
        <v>88</v>
      </c>
      <c r="J31" s="4">
        <v>0</v>
      </c>
      <c r="K31" s="4">
        <v>0</v>
      </c>
      <c r="L31" s="10">
        <f t="shared" si="0"/>
        <v>59.857142857142854</v>
      </c>
    </row>
    <row r="32" spans="2:12" x14ac:dyDescent="0.3">
      <c r="B32" s="6">
        <f t="shared" si="1"/>
        <v>24</v>
      </c>
      <c r="C32" s="6" t="s">
        <v>236</v>
      </c>
      <c r="D32" s="42" t="s">
        <v>169</v>
      </c>
      <c r="E32" s="4">
        <v>100</v>
      </c>
      <c r="F32" s="4">
        <v>100</v>
      </c>
      <c r="G32" s="4">
        <v>100</v>
      </c>
      <c r="H32" s="4">
        <v>100</v>
      </c>
      <c r="I32" s="48">
        <v>94</v>
      </c>
      <c r="J32" s="4">
        <v>0</v>
      </c>
      <c r="K32" s="4">
        <v>0</v>
      </c>
      <c r="L32" s="10">
        <f t="shared" si="0"/>
        <v>70.571428571428569</v>
      </c>
    </row>
    <row r="33" spans="2:12" x14ac:dyDescent="0.3">
      <c r="B33" s="6">
        <f>B32+1</f>
        <v>25</v>
      </c>
      <c r="C33" s="6"/>
      <c r="D33" s="34"/>
      <c r="E33" s="4"/>
      <c r="F33" s="4"/>
      <c r="G33" s="4"/>
      <c r="H33" s="4"/>
      <c r="I33" s="4"/>
      <c r="J33" s="4"/>
      <c r="K33" s="4"/>
      <c r="L33" s="10"/>
    </row>
    <row r="34" spans="2:12" x14ac:dyDescent="0.3">
      <c r="B34" s="6">
        <f t="shared" si="1"/>
        <v>26</v>
      </c>
      <c r="C34" s="6"/>
      <c r="D34" s="6"/>
      <c r="E34" s="4"/>
      <c r="F34" s="4"/>
      <c r="G34" s="4"/>
      <c r="H34" s="4"/>
      <c r="I34" s="4"/>
      <c r="J34" s="4"/>
      <c r="K34" s="4"/>
      <c r="L34" s="10">
        <f t="shared" si="0"/>
        <v>0</v>
      </c>
    </row>
    <row r="35" spans="2:12" x14ac:dyDescent="0.3">
      <c r="B35" s="6">
        <f t="shared" si="1"/>
        <v>27</v>
      </c>
      <c r="C35" s="6"/>
      <c r="D35" s="6"/>
      <c r="E35" s="4"/>
      <c r="F35" s="4"/>
      <c r="G35" s="4"/>
      <c r="H35" s="4"/>
      <c r="I35" s="4"/>
      <c r="J35" s="4"/>
      <c r="K35" s="4"/>
      <c r="L35" s="10">
        <f t="shared" si="0"/>
        <v>0</v>
      </c>
    </row>
    <row r="36" spans="2:12" x14ac:dyDescent="0.3">
      <c r="B36" s="6">
        <f t="shared" si="1"/>
        <v>28</v>
      </c>
      <c r="C36" s="6"/>
      <c r="D36" s="6"/>
      <c r="E36" s="4"/>
      <c r="F36" s="4"/>
      <c r="G36" s="4"/>
      <c r="H36" s="4"/>
      <c r="I36" s="4"/>
      <c r="J36" s="4"/>
      <c r="K36" s="4"/>
      <c r="L36" s="10">
        <f t="shared" si="0"/>
        <v>0</v>
      </c>
    </row>
    <row r="37" spans="2:12" x14ac:dyDescent="0.3">
      <c r="B37" s="6">
        <f t="shared" si="1"/>
        <v>29</v>
      </c>
      <c r="C37" s="6"/>
      <c r="D37" s="6"/>
      <c r="E37" s="4"/>
      <c r="F37" s="4"/>
      <c r="G37" s="4"/>
      <c r="H37" s="4"/>
      <c r="I37" s="4"/>
      <c r="J37" s="4"/>
      <c r="K37" s="4"/>
      <c r="L37" s="10">
        <f t="shared" si="0"/>
        <v>0</v>
      </c>
    </row>
    <row r="38" spans="2:12" x14ac:dyDescent="0.3">
      <c r="B38" s="6">
        <f t="shared" si="1"/>
        <v>30</v>
      </c>
      <c r="C38" s="6"/>
      <c r="D38" s="6"/>
      <c r="E38" s="4"/>
      <c r="F38" s="4"/>
      <c r="G38" s="4"/>
      <c r="H38" s="4"/>
      <c r="I38" s="4"/>
      <c r="J38" s="4"/>
      <c r="K38" s="4"/>
      <c r="L38" s="10">
        <f t="shared" si="0"/>
        <v>0</v>
      </c>
    </row>
    <row r="39" spans="2:12" x14ac:dyDescent="0.3">
      <c r="B39" s="6">
        <f t="shared" si="1"/>
        <v>31</v>
      </c>
      <c r="C39" s="6"/>
      <c r="D39" s="6"/>
      <c r="E39" s="4"/>
      <c r="F39" s="4"/>
      <c r="G39" s="4"/>
      <c r="H39" s="4"/>
      <c r="I39" s="4"/>
      <c r="J39" s="4"/>
      <c r="K39" s="4"/>
      <c r="L39" s="10">
        <f t="shared" si="0"/>
        <v>0</v>
      </c>
    </row>
    <row r="40" spans="2:12" x14ac:dyDescent="0.3">
      <c r="B40" s="6">
        <f t="shared" si="1"/>
        <v>32</v>
      </c>
      <c r="C40" s="6"/>
      <c r="D40" s="6"/>
      <c r="E40" s="4"/>
      <c r="F40" s="4"/>
      <c r="G40" s="4"/>
      <c r="H40" s="4"/>
      <c r="I40" s="4"/>
      <c r="J40" s="4"/>
      <c r="K40" s="4"/>
      <c r="L40" s="10">
        <f t="shared" si="0"/>
        <v>0</v>
      </c>
    </row>
    <row r="41" spans="2:12" x14ac:dyDescent="0.3">
      <c r="B41" s="6">
        <f t="shared" si="1"/>
        <v>33</v>
      </c>
      <c r="C41" s="6"/>
      <c r="D41" s="6"/>
      <c r="E41" s="4"/>
      <c r="F41" s="4"/>
      <c r="G41" s="4"/>
      <c r="H41" s="4"/>
      <c r="I41" s="4"/>
      <c r="J41" s="4"/>
      <c r="K41" s="4"/>
      <c r="L41" s="10">
        <f t="shared" si="0"/>
        <v>0</v>
      </c>
    </row>
    <row r="42" spans="2:12" x14ac:dyDescent="0.3">
      <c r="B42" s="6">
        <f t="shared" si="1"/>
        <v>34</v>
      </c>
      <c r="C42" s="6"/>
      <c r="D42" s="6"/>
      <c r="E42" s="4"/>
      <c r="F42" s="4"/>
      <c r="G42" s="4"/>
      <c r="H42" s="4"/>
      <c r="I42" s="4"/>
      <c r="J42" s="4"/>
      <c r="K42" s="4"/>
      <c r="L42" s="10">
        <f t="shared" si="0"/>
        <v>0</v>
      </c>
    </row>
    <row r="43" spans="2:12" x14ac:dyDescent="0.3">
      <c r="B43" s="6">
        <f t="shared" si="1"/>
        <v>35</v>
      </c>
      <c r="C43" s="6"/>
      <c r="D43" s="6"/>
      <c r="E43" s="4"/>
      <c r="F43" s="4"/>
      <c r="G43" s="4"/>
      <c r="H43" s="4"/>
      <c r="I43" s="4"/>
      <c r="J43" s="4"/>
      <c r="K43" s="4"/>
      <c r="L43" s="10">
        <f t="shared" si="0"/>
        <v>0</v>
      </c>
    </row>
    <row r="44" spans="2:12" x14ac:dyDescent="0.3">
      <c r="B44" s="6">
        <f t="shared" si="1"/>
        <v>36</v>
      </c>
      <c r="C44" s="6"/>
      <c r="D44" s="6"/>
      <c r="E44" s="4"/>
      <c r="F44" s="4"/>
      <c r="G44" s="4"/>
      <c r="H44" s="4"/>
      <c r="I44" s="4"/>
      <c r="J44" s="4"/>
      <c r="K44" s="4"/>
      <c r="L44" s="10">
        <f t="shared" si="0"/>
        <v>0</v>
      </c>
    </row>
    <row r="45" spans="2:12" x14ac:dyDescent="0.3">
      <c r="B45" s="6">
        <f t="shared" si="1"/>
        <v>37</v>
      </c>
      <c r="C45" s="7"/>
      <c r="D45" s="6"/>
      <c r="E45" s="4"/>
      <c r="F45" s="4"/>
      <c r="G45" s="4"/>
      <c r="H45" s="4"/>
      <c r="I45" s="4"/>
      <c r="J45" s="4"/>
      <c r="K45" s="4"/>
      <c r="L45" s="10">
        <f t="shared" si="0"/>
        <v>0</v>
      </c>
    </row>
    <row r="46" spans="2:12" x14ac:dyDescent="0.3">
      <c r="B46" s="6">
        <f t="shared" si="1"/>
        <v>38</v>
      </c>
      <c r="C46" s="7"/>
      <c r="D46" s="6"/>
      <c r="E46" s="4"/>
      <c r="F46" s="4"/>
      <c r="G46" s="4"/>
      <c r="H46" s="4"/>
      <c r="I46" s="4"/>
      <c r="J46" s="4"/>
      <c r="K46" s="4"/>
      <c r="L46" s="10">
        <f t="shared" si="0"/>
        <v>0</v>
      </c>
    </row>
    <row r="47" spans="2:12" x14ac:dyDescent="0.3">
      <c r="B47" s="6">
        <f t="shared" si="1"/>
        <v>39</v>
      </c>
      <c r="C47" s="7"/>
      <c r="D47" s="6"/>
      <c r="E47" s="4"/>
      <c r="F47" s="4"/>
      <c r="G47" s="4"/>
      <c r="H47" s="4"/>
      <c r="I47" s="4"/>
      <c r="J47" s="4"/>
      <c r="K47" s="4"/>
      <c r="L47" s="10">
        <f t="shared" si="0"/>
        <v>0</v>
      </c>
    </row>
    <row r="48" spans="2:12" x14ac:dyDescent="0.3">
      <c r="B48" s="6">
        <f t="shared" si="1"/>
        <v>40</v>
      </c>
      <c r="C48" s="7"/>
      <c r="D48" s="6"/>
      <c r="E48" s="4"/>
      <c r="F48" s="4"/>
      <c r="G48" s="4"/>
      <c r="H48" s="4"/>
      <c r="I48" s="4"/>
      <c r="J48" s="4"/>
      <c r="K48" s="4"/>
      <c r="L48" s="10">
        <f t="shared" si="0"/>
        <v>0</v>
      </c>
    </row>
    <row r="49" spans="2:12" x14ac:dyDescent="0.3">
      <c r="B49" s="6">
        <f t="shared" si="1"/>
        <v>41</v>
      </c>
      <c r="C49" s="7"/>
      <c r="D49" s="6"/>
      <c r="E49" s="4"/>
      <c r="F49" s="4"/>
      <c r="G49" s="4"/>
      <c r="H49" s="4"/>
      <c r="I49" s="4"/>
      <c r="J49" s="4"/>
      <c r="K49" s="4"/>
      <c r="L49" s="10">
        <f t="shared" ref="L49:L53" si="2">SUM(E49:K49)/7</f>
        <v>0</v>
      </c>
    </row>
    <row r="50" spans="2:12" x14ac:dyDescent="0.3">
      <c r="B50" s="6">
        <f t="shared" si="1"/>
        <v>42</v>
      </c>
      <c r="C50" s="7"/>
      <c r="D50" s="6"/>
      <c r="E50" s="4"/>
      <c r="F50" s="4"/>
      <c r="G50" s="4"/>
      <c r="H50" s="4"/>
      <c r="I50" s="4"/>
      <c r="J50" s="4"/>
      <c r="K50" s="4"/>
      <c r="L50" s="10">
        <f t="shared" si="2"/>
        <v>0</v>
      </c>
    </row>
    <row r="51" spans="2:12" x14ac:dyDescent="0.3">
      <c r="B51" s="6">
        <f t="shared" si="1"/>
        <v>43</v>
      </c>
      <c r="C51" s="7"/>
      <c r="D51" s="6"/>
      <c r="E51" s="4"/>
      <c r="F51" s="4"/>
      <c r="G51" s="4"/>
      <c r="H51" s="4"/>
      <c r="I51" s="4"/>
      <c r="J51" s="4"/>
      <c r="K51" s="4"/>
      <c r="L51" s="10">
        <f t="shared" si="2"/>
        <v>0</v>
      </c>
    </row>
    <row r="52" spans="2:12" x14ac:dyDescent="0.3">
      <c r="B52" s="6">
        <f t="shared" si="1"/>
        <v>44</v>
      </c>
      <c r="C52" s="7"/>
      <c r="D52" s="6"/>
      <c r="E52" s="4"/>
      <c r="F52" s="4"/>
      <c r="G52" s="4"/>
      <c r="H52" s="4"/>
      <c r="I52" s="4"/>
      <c r="J52" s="4"/>
      <c r="K52" s="4"/>
      <c r="L52" s="10">
        <f t="shared" si="2"/>
        <v>0</v>
      </c>
    </row>
    <row r="53" spans="2:12" x14ac:dyDescent="0.3">
      <c r="B53" s="6">
        <f t="shared" si="1"/>
        <v>45</v>
      </c>
      <c r="C53" s="3"/>
      <c r="D53" s="31"/>
      <c r="E53" s="3"/>
      <c r="F53" s="3"/>
      <c r="G53" s="3"/>
      <c r="H53" s="3"/>
      <c r="I53" s="3"/>
      <c r="J53" s="3"/>
      <c r="K53" s="3"/>
      <c r="L53" s="10">
        <f t="shared" si="2"/>
        <v>0</v>
      </c>
    </row>
    <row r="54" spans="2:12" x14ac:dyDescent="0.3">
      <c r="C54" s="50"/>
      <c r="D54" s="50"/>
      <c r="E54" s="11">
        <f t="shared" ref="E54:K54" si="3">COUNTIF(E9:E53,"&gt;=70")</f>
        <v>22</v>
      </c>
      <c r="F54" s="11">
        <f t="shared" si="3"/>
        <v>24</v>
      </c>
      <c r="G54" s="11">
        <f t="shared" si="3"/>
        <v>22</v>
      </c>
      <c r="H54" s="11">
        <f t="shared" si="3"/>
        <v>24</v>
      </c>
      <c r="I54" s="11">
        <f t="shared" si="3"/>
        <v>23</v>
      </c>
      <c r="J54" s="11">
        <f t="shared" si="3"/>
        <v>0</v>
      </c>
      <c r="K54" s="11">
        <f t="shared" si="3"/>
        <v>0</v>
      </c>
      <c r="L54" s="15">
        <f>COUNTIF(L9:L48,"&gt;=70")</f>
        <v>4</v>
      </c>
    </row>
    <row r="55" spans="2:12" x14ac:dyDescent="0.3">
      <c r="C55" s="50"/>
      <c r="D55" s="50"/>
      <c r="E55" s="12">
        <f t="shared" ref="E55:L55" si="4">COUNTIF(E9:E53,"&lt;70")</f>
        <v>2</v>
      </c>
      <c r="F55" s="12">
        <f t="shared" si="4"/>
        <v>0</v>
      </c>
      <c r="G55" s="12">
        <f t="shared" si="4"/>
        <v>2</v>
      </c>
      <c r="H55" s="12">
        <f t="shared" si="4"/>
        <v>0</v>
      </c>
      <c r="I55" s="12">
        <f t="shared" si="4"/>
        <v>1</v>
      </c>
      <c r="J55" s="12">
        <f t="shared" si="4"/>
        <v>24</v>
      </c>
      <c r="K55" s="12">
        <f t="shared" si="4"/>
        <v>24</v>
      </c>
      <c r="L55" s="12">
        <f t="shared" si="4"/>
        <v>40</v>
      </c>
    </row>
    <row r="56" spans="2:12" x14ac:dyDescent="0.3">
      <c r="C56" s="50"/>
      <c r="D56" s="50"/>
      <c r="E56" s="12">
        <f t="shared" ref="E56:L56" si="5">COUNT(E9:E53)</f>
        <v>24</v>
      </c>
      <c r="F56" s="12">
        <f t="shared" si="5"/>
        <v>24</v>
      </c>
      <c r="G56" s="12">
        <f t="shared" si="5"/>
        <v>24</v>
      </c>
      <c r="H56" s="12">
        <f t="shared" si="5"/>
        <v>24</v>
      </c>
      <c r="I56" s="12">
        <f t="shared" si="5"/>
        <v>24</v>
      </c>
      <c r="J56" s="12">
        <f t="shared" si="5"/>
        <v>24</v>
      </c>
      <c r="K56" s="12">
        <f t="shared" si="5"/>
        <v>24</v>
      </c>
      <c r="L56" s="12">
        <f t="shared" si="5"/>
        <v>44</v>
      </c>
    </row>
    <row r="57" spans="2:12" x14ac:dyDescent="0.3">
      <c r="C57" s="50"/>
      <c r="D57" s="50"/>
      <c r="E57" s="13">
        <f>E54/E56</f>
        <v>0.91666666666666663</v>
      </c>
      <c r="F57" s="14">
        <f t="shared" ref="F57:L57" si="6">F54/F56</f>
        <v>1</v>
      </c>
      <c r="G57" s="14">
        <f t="shared" si="6"/>
        <v>0.91666666666666663</v>
      </c>
      <c r="H57" s="14">
        <f t="shared" si="6"/>
        <v>1</v>
      </c>
      <c r="I57" s="14">
        <f t="shared" si="6"/>
        <v>0.95833333333333337</v>
      </c>
      <c r="J57" s="14">
        <f t="shared" si="6"/>
        <v>0</v>
      </c>
      <c r="K57" s="14">
        <f t="shared" si="6"/>
        <v>0</v>
      </c>
      <c r="L57" s="14">
        <f t="shared" si="6"/>
        <v>9.0909090909090912E-2</v>
      </c>
    </row>
    <row r="58" spans="2:12" x14ac:dyDescent="0.3">
      <c r="C58" s="50"/>
      <c r="D58" s="50"/>
      <c r="E58" s="13">
        <f>E55/E56</f>
        <v>8.3333333333333329E-2</v>
      </c>
      <c r="F58" s="13">
        <f t="shared" ref="F58:L58" si="7">F55/F56</f>
        <v>0</v>
      </c>
      <c r="G58" s="14">
        <f t="shared" si="7"/>
        <v>8.3333333333333329E-2</v>
      </c>
      <c r="H58" s="14">
        <f t="shared" si="7"/>
        <v>0</v>
      </c>
      <c r="I58" s="14">
        <f t="shared" si="7"/>
        <v>4.1666666666666664E-2</v>
      </c>
      <c r="J58" s="14">
        <f t="shared" si="7"/>
        <v>1</v>
      </c>
      <c r="K58" s="14">
        <f t="shared" si="7"/>
        <v>1</v>
      </c>
      <c r="L58" s="14">
        <f t="shared" si="7"/>
        <v>0.90909090909090906</v>
      </c>
    </row>
    <row r="59" spans="2:12" x14ac:dyDescent="0.3">
      <c r="C59" s="50"/>
      <c r="D59" s="50"/>
    </row>
    <row r="60" spans="2:12" x14ac:dyDescent="0.3">
      <c r="C60" s="1"/>
      <c r="D60" s="1"/>
    </row>
    <row r="61" spans="2:12" x14ac:dyDescent="0.3">
      <c r="E61" s="56"/>
      <c r="F61" s="56"/>
      <c r="G61" s="56"/>
      <c r="H61" s="56"/>
      <c r="I61" s="56"/>
      <c r="J61" s="56"/>
      <c r="K61" s="56"/>
    </row>
    <row r="62" spans="2:12" x14ac:dyDescent="0.3">
      <c r="E62" s="49" t="s">
        <v>18</v>
      </c>
      <c r="F62" s="49"/>
      <c r="G62" s="49"/>
      <c r="H62" s="49"/>
      <c r="I62" s="49"/>
      <c r="J62" s="49"/>
      <c r="K62" s="49"/>
    </row>
  </sheetData>
  <mergeCells count="13">
    <mergeCell ref="C58:D58"/>
    <mergeCell ref="C59:D59"/>
    <mergeCell ref="E61:K61"/>
    <mergeCell ref="E62:K62"/>
    <mergeCell ref="C55:D55"/>
    <mergeCell ref="C56:D56"/>
    <mergeCell ref="C57:D57"/>
    <mergeCell ref="C54:D54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62"/>
  <sheetViews>
    <sheetView tabSelected="1" zoomScaleNormal="100" workbookViewId="0">
      <selection activeCell="P12" sqref="P1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45.44140625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4" width="5.6640625" customWidth="1"/>
  </cols>
  <sheetData>
    <row r="2" spans="2:16" ht="15.6" x14ac:dyDescent="0.3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2"/>
      <c r="M2" s="2"/>
    </row>
    <row r="3" spans="2:16" x14ac:dyDescent="0.3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1"/>
      <c r="M3" s="1"/>
    </row>
    <row r="4" spans="2:16" x14ac:dyDescent="0.3">
      <c r="C4" t="s">
        <v>0</v>
      </c>
      <c r="D4" s="33" t="s">
        <v>170</v>
      </c>
      <c r="E4" s="63" t="s">
        <v>171</v>
      </c>
      <c r="F4" s="63"/>
      <c r="H4" t="s">
        <v>2</v>
      </c>
      <c r="I4" s="64">
        <v>45432</v>
      </c>
      <c r="J4" s="64"/>
    </row>
    <row r="5" spans="2:16" ht="6.75" customHeight="1" x14ac:dyDescent="0.3">
      <c r="D5" s="5"/>
    </row>
    <row r="6" spans="2:16" x14ac:dyDescent="0.3">
      <c r="C6" t="s">
        <v>3</v>
      </c>
      <c r="D6" s="32" t="s">
        <v>138</v>
      </c>
      <c r="E6" s="1"/>
      <c r="F6" s="51" t="s">
        <v>24</v>
      </c>
      <c r="G6" s="51"/>
      <c r="H6" s="51"/>
      <c r="I6" s="51"/>
      <c r="J6" s="51"/>
      <c r="K6" s="51"/>
    </row>
    <row r="7" spans="2:16" ht="11.25" customHeight="1" x14ac:dyDescent="0.3"/>
    <row r="8" spans="2:16" x14ac:dyDescent="0.3">
      <c r="B8" s="3" t="s">
        <v>4</v>
      </c>
      <c r="C8" s="3" t="s">
        <v>6</v>
      </c>
      <c r="D8" s="4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9" t="s">
        <v>23</v>
      </c>
    </row>
    <row r="9" spans="2:16" x14ac:dyDescent="0.3">
      <c r="B9" s="6">
        <v>1</v>
      </c>
      <c r="C9" s="6" t="s">
        <v>204</v>
      </c>
      <c r="D9" s="42" t="s">
        <v>172</v>
      </c>
      <c r="E9" s="4">
        <v>70</v>
      </c>
      <c r="F9" s="36">
        <v>70</v>
      </c>
      <c r="G9" s="4">
        <v>78</v>
      </c>
      <c r="H9" s="4">
        <v>100</v>
      </c>
      <c r="I9" s="29">
        <v>42</v>
      </c>
      <c r="J9" s="4">
        <v>0</v>
      </c>
      <c r="K9" s="4">
        <v>0</v>
      </c>
      <c r="L9" s="10">
        <f>SUM(E9:K9)/7</f>
        <v>51.428571428571431</v>
      </c>
    </row>
    <row r="10" spans="2:16" x14ac:dyDescent="0.3">
      <c r="B10" s="6">
        <f>B9+1</f>
        <v>2</v>
      </c>
      <c r="C10" s="6" t="s">
        <v>205</v>
      </c>
      <c r="D10" s="42" t="s">
        <v>173</v>
      </c>
      <c r="E10" s="4">
        <v>80</v>
      </c>
      <c r="F10" s="4">
        <v>76</v>
      </c>
      <c r="G10" s="4">
        <v>96</v>
      </c>
      <c r="H10" s="4">
        <v>100</v>
      </c>
      <c r="I10" s="4">
        <v>100</v>
      </c>
      <c r="J10" s="4">
        <v>0</v>
      </c>
      <c r="K10" s="4">
        <v>0</v>
      </c>
      <c r="L10" s="10">
        <f t="shared" ref="L10:L48" si="0">SUM(E10:K10)/7</f>
        <v>64.571428571428569</v>
      </c>
    </row>
    <row r="11" spans="2:16" x14ac:dyDescent="0.3">
      <c r="B11" s="6">
        <f t="shared" ref="B11:B28" si="1">B10+1</f>
        <v>3</v>
      </c>
      <c r="C11" s="6" t="s">
        <v>196</v>
      </c>
      <c r="D11" s="42" t="s">
        <v>174</v>
      </c>
      <c r="E11" s="4">
        <v>94</v>
      </c>
      <c r="F11" s="36">
        <v>70</v>
      </c>
      <c r="G11" s="4">
        <v>92</v>
      </c>
      <c r="H11" s="4">
        <v>100</v>
      </c>
      <c r="I11" s="4">
        <v>92</v>
      </c>
      <c r="J11" s="4">
        <v>0</v>
      </c>
      <c r="K11" s="4">
        <v>0</v>
      </c>
      <c r="L11" s="10">
        <f t="shared" si="0"/>
        <v>64</v>
      </c>
    </row>
    <row r="12" spans="2:16" x14ac:dyDescent="0.3">
      <c r="B12" s="6">
        <f t="shared" si="1"/>
        <v>4</v>
      </c>
      <c r="C12" s="6" t="s">
        <v>206</v>
      </c>
      <c r="D12" s="42" t="s">
        <v>175</v>
      </c>
      <c r="E12" s="4">
        <v>70</v>
      </c>
      <c r="F12" s="4">
        <v>70</v>
      </c>
      <c r="G12" s="4">
        <v>70</v>
      </c>
      <c r="H12" s="4">
        <v>100</v>
      </c>
      <c r="I12" s="4">
        <v>95</v>
      </c>
      <c r="J12" s="4">
        <v>0</v>
      </c>
      <c r="K12" s="4">
        <v>0</v>
      </c>
      <c r="L12" s="10">
        <f t="shared" si="0"/>
        <v>57.857142857142854</v>
      </c>
    </row>
    <row r="13" spans="2:16" x14ac:dyDescent="0.3">
      <c r="B13" s="6">
        <f t="shared" si="1"/>
        <v>5</v>
      </c>
      <c r="C13" s="6" t="s">
        <v>198</v>
      </c>
      <c r="D13" s="42" t="s">
        <v>176</v>
      </c>
      <c r="E13" s="4">
        <v>76</v>
      </c>
      <c r="F13" s="29">
        <v>56</v>
      </c>
      <c r="G13" s="4">
        <v>70</v>
      </c>
      <c r="H13" s="4">
        <v>100</v>
      </c>
      <c r="I13" s="4">
        <v>80</v>
      </c>
      <c r="J13" s="4">
        <v>0</v>
      </c>
      <c r="K13" s="4">
        <v>0</v>
      </c>
      <c r="L13" s="10">
        <f t="shared" si="0"/>
        <v>54.571428571428569</v>
      </c>
    </row>
    <row r="14" spans="2:16" x14ac:dyDescent="0.3">
      <c r="B14" s="6">
        <f t="shared" si="1"/>
        <v>6</v>
      </c>
      <c r="C14" s="6" t="s">
        <v>200</v>
      </c>
      <c r="D14" s="42" t="s">
        <v>177</v>
      </c>
      <c r="E14" s="29">
        <v>60</v>
      </c>
      <c r="F14" s="4">
        <v>72</v>
      </c>
      <c r="G14" s="4">
        <v>73</v>
      </c>
      <c r="H14" s="4">
        <v>100</v>
      </c>
      <c r="I14" s="4">
        <v>80</v>
      </c>
      <c r="J14" s="4">
        <v>0</v>
      </c>
      <c r="K14" s="4">
        <v>0</v>
      </c>
      <c r="L14" s="10">
        <f t="shared" si="0"/>
        <v>55</v>
      </c>
    </row>
    <row r="15" spans="2:16" x14ac:dyDescent="0.3">
      <c r="B15" s="6">
        <f t="shared" si="1"/>
        <v>7</v>
      </c>
      <c r="C15" s="6" t="s">
        <v>207</v>
      </c>
      <c r="D15" s="42" t="s">
        <v>178</v>
      </c>
      <c r="E15" s="4">
        <v>81</v>
      </c>
      <c r="F15" s="4">
        <v>75</v>
      </c>
      <c r="G15" s="4">
        <v>78</v>
      </c>
      <c r="H15" s="4">
        <v>100</v>
      </c>
      <c r="I15" s="4">
        <v>84</v>
      </c>
      <c r="J15" s="4">
        <v>0</v>
      </c>
      <c r="K15" s="4">
        <v>0</v>
      </c>
      <c r="L15" s="10">
        <f t="shared" si="0"/>
        <v>59.714285714285715</v>
      </c>
    </row>
    <row r="16" spans="2:16" x14ac:dyDescent="0.3">
      <c r="B16" s="6">
        <f t="shared" si="1"/>
        <v>8</v>
      </c>
      <c r="C16" s="6" t="s">
        <v>208</v>
      </c>
      <c r="D16" s="42" t="s">
        <v>179</v>
      </c>
      <c r="E16" s="29">
        <v>58</v>
      </c>
      <c r="F16" s="36">
        <v>70</v>
      </c>
      <c r="G16" s="4">
        <v>88</v>
      </c>
      <c r="H16" s="4">
        <v>100</v>
      </c>
      <c r="I16" s="29">
        <v>60</v>
      </c>
      <c r="J16" s="4">
        <v>0</v>
      </c>
      <c r="K16" s="4">
        <v>0</v>
      </c>
      <c r="L16" s="10">
        <f t="shared" si="0"/>
        <v>53.714285714285715</v>
      </c>
      <c r="P16" s="46"/>
    </row>
    <row r="17" spans="2:12" x14ac:dyDescent="0.3">
      <c r="B17" s="6">
        <f t="shared" si="1"/>
        <v>9</v>
      </c>
      <c r="C17" s="6" t="s">
        <v>209</v>
      </c>
      <c r="D17" s="42" t="s">
        <v>190</v>
      </c>
      <c r="E17" s="29">
        <v>0</v>
      </c>
      <c r="F17" s="29">
        <v>0</v>
      </c>
      <c r="G17" s="29">
        <v>0</v>
      </c>
      <c r="H17" s="29">
        <v>0</v>
      </c>
      <c r="I17" s="47">
        <v>0</v>
      </c>
      <c r="J17" s="4">
        <v>0</v>
      </c>
      <c r="K17" s="4">
        <v>0</v>
      </c>
      <c r="L17" s="10">
        <f t="shared" si="0"/>
        <v>0</v>
      </c>
    </row>
    <row r="18" spans="2:12" x14ac:dyDescent="0.3">
      <c r="B18" s="6">
        <f t="shared" si="1"/>
        <v>10</v>
      </c>
      <c r="C18" s="6" t="s">
        <v>210</v>
      </c>
      <c r="D18" s="42" t="s">
        <v>180</v>
      </c>
      <c r="E18" s="4">
        <v>86</v>
      </c>
      <c r="F18" s="4">
        <v>85</v>
      </c>
      <c r="G18" s="4">
        <v>96</v>
      </c>
      <c r="H18" s="4">
        <v>100</v>
      </c>
      <c r="I18" s="4">
        <v>100</v>
      </c>
      <c r="J18" s="4">
        <v>0</v>
      </c>
      <c r="K18" s="4">
        <v>0</v>
      </c>
      <c r="L18" s="10">
        <f t="shared" si="0"/>
        <v>66.714285714285708</v>
      </c>
    </row>
    <row r="19" spans="2:12" x14ac:dyDescent="0.3">
      <c r="B19" s="6">
        <f t="shared" si="1"/>
        <v>11</v>
      </c>
      <c r="C19" s="6" t="s">
        <v>211</v>
      </c>
      <c r="D19" s="42" t="s">
        <v>181</v>
      </c>
      <c r="E19" s="4">
        <v>93</v>
      </c>
      <c r="F19" s="4">
        <v>88</v>
      </c>
      <c r="G19" s="4">
        <v>92</v>
      </c>
      <c r="H19" s="4">
        <v>100</v>
      </c>
      <c r="I19" s="4">
        <v>100</v>
      </c>
      <c r="J19" s="4">
        <v>0</v>
      </c>
      <c r="K19" s="4">
        <v>0</v>
      </c>
      <c r="L19" s="10">
        <f t="shared" si="0"/>
        <v>67.571428571428569</v>
      </c>
    </row>
    <row r="20" spans="2:12" x14ac:dyDescent="0.3">
      <c r="B20" s="6">
        <f t="shared" si="1"/>
        <v>12</v>
      </c>
      <c r="C20" s="6" t="s">
        <v>212</v>
      </c>
      <c r="D20" s="42" t="s">
        <v>182</v>
      </c>
      <c r="E20" s="4">
        <v>96</v>
      </c>
      <c r="F20" s="36">
        <v>72</v>
      </c>
      <c r="G20" s="4">
        <v>90</v>
      </c>
      <c r="H20" s="29">
        <v>0</v>
      </c>
      <c r="I20" s="29">
        <v>0</v>
      </c>
      <c r="J20" s="4">
        <v>0</v>
      </c>
      <c r="K20" s="4">
        <v>0</v>
      </c>
      <c r="L20" s="10">
        <f t="shared" si="0"/>
        <v>36.857142857142854</v>
      </c>
    </row>
    <row r="21" spans="2:12" x14ac:dyDescent="0.3">
      <c r="B21" s="6">
        <f t="shared" si="1"/>
        <v>13</v>
      </c>
      <c r="C21" s="6" t="s">
        <v>213</v>
      </c>
      <c r="D21" s="42" t="s">
        <v>183</v>
      </c>
      <c r="E21" s="4">
        <v>92</v>
      </c>
      <c r="F21" s="4">
        <v>88</v>
      </c>
      <c r="G21" s="4">
        <v>100</v>
      </c>
      <c r="H21" s="4">
        <v>100</v>
      </c>
      <c r="I21" s="4">
        <v>100</v>
      </c>
      <c r="J21" s="4">
        <v>0</v>
      </c>
      <c r="K21" s="4">
        <v>0</v>
      </c>
      <c r="L21" s="10">
        <f t="shared" si="0"/>
        <v>68.571428571428569</v>
      </c>
    </row>
    <row r="22" spans="2:12" x14ac:dyDescent="0.3">
      <c r="B22" s="6">
        <f t="shared" si="1"/>
        <v>14</v>
      </c>
      <c r="C22" s="6" t="s">
        <v>214</v>
      </c>
      <c r="D22" s="42" t="s">
        <v>184</v>
      </c>
      <c r="E22" s="29">
        <v>60</v>
      </c>
      <c r="F22" s="36">
        <v>70</v>
      </c>
      <c r="G22" s="29">
        <v>53</v>
      </c>
      <c r="H22" s="4">
        <v>100</v>
      </c>
      <c r="I22" s="4">
        <v>78</v>
      </c>
      <c r="J22" s="4">
        <v>0</v>
      </c>
      <c r="K22" s="4">
        <v>0</v>
      </c>
      <c r="L22" s="10">
        <f t="shared" si="0"/>
        <v>51.571428571428569</v>
      </c>
    </row>
    <row r="23" spans="2:12" x14ac:dyDescent="0.3">
      <c r="B23" s="6">
        <f t="shared" si="1"/>
        <v>15</v>
      </c>
      <c r="C23" s="6" t="s">
        <v>215</v>
      </c>
      <c r="D23" s="42" t="s">
        <v>185</v>
      </c>
      <c r="E23" s="4">
        <v>97</v>
      </c>
      <c r="F23" s="36">
        <v>76</v>
      </c>
      <c r="G23" s="4">
        <v>88</v>
      </c>
      <c r="H23" s="4">
        <v>100</v>
      </c>
      <c r="I23" s="4">
        <v>88</v>
      </c>
      <c r="J23" s="4">
        <v>0</v>
      </c>
      <c r="K23" s="4">
        <v>0</v>
      </c>
      <c r="L23" s="10">
        <f t="shared" si="0"/>
        <v>64.142857142857139</v>
      </c>
    </row>
    <row r="24" spans="2:12" x14ac:dyDescent="0.3">
      <c r="B24" s="6">
        <f t="shared" si="1"/>
        <v>16</v>
      </c>
      <c r="C24" s="6" t="s">
        <v>216</v>
      </c>
      <c r="D24" s="42" t="s">
        <v>186</v>
      </c>
      <c r="E24" s="4">
        <v>97</v>
      </c>
      <c r="F24" s="36">
        <v>76</v>
      </c>
      <c r="G24" s="4">
        <v>92</v>
      </c>
      <c r="H24" s="4">
        <v>100</v>
      </c>
      <c r="I24" s="4">
        <v>100</v>
      </c>
      <c r="J24" s="4">
        <v>0</v>
      </c>
      <c r="K24" s="4">
        <v>0</v>
      </c>
      <c r="L24" s="10">
        <f t="shared" si="0"/>
        <v>66.428571428571431</v>
      </c>
    </row>
    <row r="25" spans="2:12" x14ac:dyDescent="0.3">
      <c r="B25" s="6">
        <f t="shared" si="1"/>
        <v>17</v>
      </c>
      <c r="C25" s="6" t="s">
        <v>217</v>
      </c>
      <c r="D25" s="42" t="s">
        <v>191</v>
      </c>
      <c r="E25" s="4">
        <v>70</v>
      </c>
      <c r="F25" s="29">
        <v>57</v>
      </c>
      <c r="G25" s="4">
        <v>76</v>
      </c>
      <c r="H25" s="4">
        <v>100</v>
      </c>
      <c r="I25" s="4">
        <v>100</v>
      </c>
      <c r="J25" s="4">
        <v>0</v>
      </c>
      <c r="K25" s="4">
        <v>0</v>
      </c>
      <c r="L25" s="10">
        <f t="shared" si="0"/>
        <v>57.571428571428569</v>
      </c>
    </row>
    <row r="26" spans="2:12" x14ac:dyDescent="0.3">
      <c r="B26" s="6">
        <f t="shared" si="1"/>
        <v>18</v>
      </c>
      <c r="C26" s="6" t="s">
        <v>218</v>
      </c>
      <c r="D26" s="42" t="s">
        <v>187</v>
      </c>
      <c r="E26" s="29">
        <v>64</v>
      </c>
      <c r="F26" s="29">
        <v>48</v>
      </c>
      <c r="G26" s="29">
        <v>62</v>
      </c>
      <c r="H26" s="29">
        <v>0</v>
      </c>
      <c r="I26" s="29">
        <v>30</v>
      </c>
      <c r="J26" s="4">
        <v>0</v>
      </c>
      <c r="K26" s="4">
        <v>0</v>
      </c>
      <c r="L26" s="10">
        <f t="shared" si="0"/>
        <v>29.142857142857142</v>
      </c>
    </row>
    <row r="27" spans="2:12" x14ac:dyDescent="0.3">
      <c r="B27" s="6">
        <f t="shared" si="1"/>
        <v>19</v>
      </c>
      <c r="C27" s="6" t="s">
        <v>219</v>
      </c>
      <c r="D27" s="42" t="s">
        <v>188</v>
      </c>
      <c r="E27" s="29">
        <v>0</v>
      </c>
      <c r="F27" s="29">
        <v>0</v>
      </c>
      <c r="G27" s="29">
        <v>0</v>
      </c>
      <c r="H27" s="4">
        <v>100</v>
      </c>
      <c r="I27" s="29">
        <v>0</v>
      </c>
      <c r="J27" s="4">
        <v>0</v>
      </c>
      <c r="K27" s="4">
        <v>0</v>
      </c>
      <c r="L27" s="10">
        <f t="shared" ref="L27:L28" si="2">SUM(E27:K27)/7</f>
        <v>14.285714285714286</v>
      </c>
    </row>
    <row r="28" spans="2:12" x14ac:dyDescent="0.3">
      <c r="B28" s="6">
        <f t="shared" si="1"/>
        <v>20</v>
      </c>
      <c r="C28" s="6" t="s">
        <v>220</v>
      </c>
      <c r="D28" s="42" t="s">
        <v>189</v>
      </c>
      <c r="E28" s="29">
        <v>50</v>
      </c>
      <c r="F28" s="4">
        <v>75</v>
      </c>
      <c r="G28" s="29">
        <v>58</v>
      </c>
      <c r="H28" s="4">
        <v>100</v>
      </c>
      <c r="I28" s="4">
        <v>90</v>
      </c>
      <c r="J28" s="4">
        <v>0</v>
      </c>
      <c r="K28" s="4">
        <v>0</v>
      </c>
      <c r="L28" s="10">
        <f t="shared" si="2"/>
        <v>53.285714285714285</v>
      </c>
    </row>
    <row r="29" spans="2:12" x14ac:dyDescent="0.3">
      <c r="B29" s="6"/>
      <c r="C29" s="43"/>
      <c r="D29" s="3"/>
      <c r="E29" s="30"/>
      <c r="F29" s="30"/>
      <c r="G29" s="30"/>
      <c r="H29" s="30"/>
      <c r="I29" s="30"/>
      <c r="J29" s="30"/>
      <c r="K29" s="30"/>
      <c r="L29" s="44">
        <f t="shared" si="0"/>
        <v>0</v>
      </c>
    </row>
    <row r="30" spans="2:12" x14ac:dyDescent="0.3">
      <c r="B30" s="6"/>
      <c r="C30" s="6"/>
      <c r="D30" s="3"/>
      <c r="E30" s="4"/>
      <c r="F30" s="4"/>
      <c r="G30" s="4"/>
      <c r="H30" s="4"/>
      <c r="I30" s="4"/>
      <c r="J30" s="4"/>
      <c r="K30" s="4"/>
      <c r="L30" s="10">
        <f t="shared" si="0"/>
        <v>0</v>
      </c>
    </row>
    <row r="31" spans="2:12" x14ac:dyDescent="0.3">
      <c r="B31" s="6"/>
      <c r="C31" s="6"/>
      <c r="D31" s="3"/>
      <c r="E31" s="4"/>
      <c r="F31" s="4"/>
      <c r="G31" s="4"/>
      <c r="H31" s="4"/>
      <c r="I31" s="4"/>
      <c r="J31" s="4"/>
      <c r="K31" s="4"/>
      <c r="L31" s="10">
        <f t="shared" si="0"/>
        <v>0</v>
      </c>
    </row>
    <row r="32" spans="2:12" x14ac:dyDescent="0.3">
      <c r="B32" s="6"/>
      <c r="C32" s="6"/>
      <c r="D32" s="3"/>
      <c r="E32" s="4"/>
      <c r="F32" s="4"/>
      <c r="G32" s="4"/>
      <c r="H32" s="4"/>
      <c r="I32" s="4"/>
      <c r="J32" s="4"/>
      <c r="K32" s="4"/>
      <c r="L32" s="10">
        <f t="shared" si="0"/>
        <v>0</v>
      </c>
    </row>
    <row r="33" spans="2:12" x14ac:dyDescent="0.3">
      <c r="B33" s="6"/>
      <c r="C33" s="6"/>
      <c r="D33" s="3"/>
      <c r="E33" s="4"/>
      <c r="F33" s="4"/>
      <c r="G33" s="4"/>
      <c r="H33" s="4"/>
      <c r="I33" s="4"/>
      <c r="J33" s="4"/>
      <c r="K33" s="4"/>
      <c r="L33" s="10">
        <f t="shared" si="0"/>
        <v>0</v>
      </c>
    </row>
    <row r="34" spans="2:12" x14ac:dyDescent="0.3">
      <c r="B34" s="6"/>
      <c r="C34" s="6"/>
      <c r="D34" s="6"/>
      <c r="E34" s="4"/>
      <c r="F34" s="4"/>
      <c r="G34" s="4"/>
      <c r="H34" s="4"/>
      <c r="I34" s="4"/>
      <c r="J34" s="4"/>
      <c r="K34" s="4"/>
      <c r="L34" s="10">
        <f t="shared" si="0"/>
        <v>0</v>
      </c>
    </row>
    <row r="35" spans="2:12" x14ac:dyDescent="0.3">
      <c r="B35" s="6"/>
      <c r="C35" s="6"/>
      <c r="D35" s="6"/>
      <c r="E35" s="4"/>
      <c r="F35" s="4"/>
      <c r="G35" s="4"/>
      <c r="H35" s="4"/>
      <c r="I35" s="4"/>
      <c r="J35" s="4"/>
      <c r="K35" s="4"/>
      <c r="L35" s="10">
        <f t="shared" si="0"/>
        <v>0</v>
      </c>
    </row>
    <row r="36" spans="2:12" x14ac:dyDescent="0.3">
      <c r="B36" s="6"/>
      <c r="C36" s="6"/>
      <c r="D36" s="6"/>
      <c r="E36" s="4"/>
      <c r="F36" s="4"/>
      <c r="G36" s="4"/>
      <c r="H36" s="4"/>
      <c r="I36" s="4"/>
      <c r="J36" s="4"/>
      <c r="K36" s="4"/>
      <c r="L36" s="10">
        <f t="shared" si="0"/>
        <v>0</v>
      </c>
    </row>
    <row r="37" spans="2:12" x14ac:dyDescent="0.3">
      <c r="B37" s="6"/>
      <c r="C37" s="6"/>
      <c r="D37" s="6"/>
      <c r="E37" s="4"/>
      <c r="F37" s="4"/>
      <c r="G37" s="4"/>
      <c r="H37" s="4"/>
      <c r="I37" s="4"/>
      <c r="J37" s="4"/>
      <c r="K37" s="4"/>
      <c r="L37" s="10">
        <f t="shared" si="0"/>
        <v>0</v>
      </c>
    </row>
    <row r="38" spans="2:12" x14ac:dyDescent="0.3">
      <c r="B38" s="6"/>
      <c r="C38" s="6"/>
      <c r="D38" s="6"/>
      <c r="E38" s="4"/>
      <c r="F38" s="4"/>
      <c r="G38" s="4"/>
      <c r="H38" s="4"/>
      <c r="I38" s="4"/>
      <c r="J38" s="4"/>
      <c r="K38" s="4"/>
      <c r="L38" s="10">
        <f t="shared" si="0"/>
        <v>0</v>
      </c>
    </row>
    <row r="39" spans="2:12" x14ac:dyDescent="0.3">
      <c r="B39" s="6"/>
      <c r="C39" s="6"/>
      <c r="D39" s="6"/>
      <c r="E39" s="4"/>
      <c r="F39" s="4"/>
      <c r="G39" s="4"/>
      <c r="H39" s="4"/>
      <c r="I39" s="4"/>
      <c r="J39" s="4"/>
      <c r="K39" s="4"/>
      <c r="L39" s="10">
        <f t="shared" si="0"/>
        <v>0</v>
      </c>
    </row>
    <row r="40" spans="2:12" x14ac:dyDescent="0.3">
      <c r="B40" s="6"/>
      <c r="C40" s="6"/>
      <c r="D40" s="6"/>
      <c r="E40" s="4"/>
      <c r="F40" s="4"/>
      <c r="G40" s="4"/>
      <c r="H40" s="4"/>
      <c r="I40" s="4"/>
      <c r="J40" s="4"/>
      <c r="K40" s="4"/>
      <c r="L40" s="10">
        <f t="shared" si="0"/>
        <v>0</v>
      </c>
    </row>
    <row r="41" spans="2:12" x14ac:dyDescent="0.3">
      <c r="B41" s="6"/>
      <c r="C41" s="6"/>
      <c r="D41" s="6"/>
      <c r="E41" s="4"/>
      <c r="F41" s="4"/>
      <c r="G41" s="4"/>
      <c r="H41" s="4"/>
      <c r="I41" s="4"/>
      <c r="J41" s="4"/>
      <c r="K41" s="4"/>
      <c r="L41" s="10">
        <f t="shared" si="0"/>
        <v>0</v>
      </c>
    </row>
    <row r="42" spans="2:12" x14ac:dyDescent="0.3">
      <c r="B42" s="6"/>
      <c r="C42" s="6"/>
      <c r="D42" s="6"/>
      <c r="E42" s="4"/>
      <c r="F42" s="4"/>
      <c r="G42" s="4"/>
      <c r="H42" s="4"/>
      <c r="I42" s="4"/>
      <c r="J42" s="4"/>
      <c r="K42" s="4"/>
      <c r="L42" s="10">
        <f t="shared" si="0"/>
        <v>0</v>
      </c>
    </row>
    <row r="43" spans="2:12" x14ac:dyDescent="0.3">
      <c r="B43" s="6"/>
      <c r="C43" s="6"/>
      <c r="D43" s="6"/>
      <c r="E43" s="4"/>
      <c r="F43" s="4"/>
      <c r="G43" s="4"/>
      <c r="H43" s="4"/>
      <c r="I43" s="4"/>
      <c r="J43" s="4"/>
      <c r="K43" s="4"/>
      <c r="L43" s="10">
        <f t="shared" si="0"/>
        <v>0</v>
      </c>
    </row>
    <row r="44" spans="2:12" x14ac:dyDescent="0.3">
      <c r="B44" s="6"/>
      <c r="C44" s="6"/>
      <c r="D44" s="6"/>
      <c r="E44" s="4"/>
      <c r="F44" s="4"/>
      <c r="G44" s="4"/>
      <c r="H44" s="4"/>
      <c r="I44" s="4"/>
      <c r="J44" s="4"/>
      <c r="K44" s="4"/>
      <c r="L44" s="10">
        <f t="shared" si="0"/>
        <v>0</v>
      </c>
    </row>
    <row r="45" spans="2:12" x14ac:dyDescent="0.3">
      <c r="B45" s="6"/>
      <c r="C45" s="7"/>
      <c r="D45" s="6"/>
      <c r="E45" s="4"/>
      <c r="F45" s="4"/>
      <c r="G45" s="4"/>
      <c r="H45" s="4"/>
      <c r="I45" s="4"/>
      <c r="J45" s="4"/>
      <c r="K45" s="4"/>
      <c r="L45" s="10">
        <f t="shared" si="0"/>
        <v>0</v>
      </c>
    </row>
    <row r="46" spans="2:12" x14ac:dyDescent="0.3">
      <c r="B46" s="6"/>
      <c r="C46" s="7"/>
      <c r="D46" s="6"/>
      <c r="E46" s="4"/>
      <c r="F46" s="4"/>
      <c r="G46" s="4"/>
      <c r="H46" s="4"/>
      <c r="I46" s="4"/>
      <c r="J46" s="4"/>
      <c r="K46" s="4"/>
      <c r="L46" s="10">
        <f t="shared" si="0"/>
        <v>0</v>
      </c>
    </row>
    <row r="47" spans="2:12" x14ac:dyDescent="0.3">
      <c r="B47" s="6"/>
      <c r="C47" s="7"/>
      <c r="D47" s="6"/>
      <c r="E47" s="4"/>
      <c r="F47" s="4"/>
      <c r="G47" s="4"/>
      <c r="H47" s="4"/>
      <c r="I47" s="4"/>
      <c r="J47" s="4"/>
      <c r="K47" s="4"/>
      <c r="L47" s="10">
        <f t="shared" si="0"/>
        <v>0</v>
      </c>
    </row>
    <row r="48" spans="2:12" x14ac:dyDescent="0.3">
      <c r="B48" s="6"/>
      <c r="C48" s="7"/>
      <c r="D48" s="6"/>
      <c r="E48" s="4"/>
      <c r="F48" s="4"/>
      <c r="G48" s="4"/>
      <c r="H48" s="4"/>
      <c r="I48" s="4"/>
      <c r="J48" s="4"/>
      <c r="K48" s="4"/>
      <c r="L48" s="10">
        <f t="shared" si="0"/>
        <v>0</v>
      </c>
    </row>
    <row r="49" spans="2:12" x14ac:dyDescent="0.3">
      <c r="B49" s="6"/>
      <c r="C49" s="7"/>
      <c r="D49" s="6"/>
      <c r="E49" s="4"/>
      <c r="F49" s="4"/>
      <c r="G49" s="4"/>
      <c r="H49" s="4"/>
      <c r="I49" s="4"/>
      <c r="J49" s="4"/>
      <c r="K49" s="4"/>
      <c r="L49" s="10">
        <f t="shared" ref="L49:L53" si="3">SUM(E49:K49)/7</f>
        <v>0</v>
      </c>
    </row>
    <row r="50" spans="2:12" x14ac:dyDescent="0.3">
      <c r="B50" s="6"/>
      <c r="C50" s="7"/>
      <c r="D50" s="6"/>
      <c r="E50" s="4"/>
      <c r="F50" s="4"/>
      <c r="G50" s="4"/>
      <c r="H50" s="4"/>
      <c r="I50" s="4"/>
      <c r="J50" s="4"/>
      <c r="K50" s="4"/>
      <c r="L50" s="10">
        <f t="shared" si="3"/>
        <v>0</v>
      </c>
    </row>
    <row r="51" spans="2:12" x14ac:dyDescent="0.3">
      <c r="B51" s="6"/>
      <c r="C51" s="7"/>
      <c r="D51" s="6"/>
      <c r="E51" s="4"/>
      <c r="F51" s="4"/>
      <c r="G51" s="4"/>
      <c r="H51" s="4"/>
      <c r="I51" s="4"/>
      <c r="J51" s="4"/>
      <c r="K51" s="4"/>
      <c r="L51" s="10">
        <f t="shared" si="3"/>
        <v>0</v>
      </c>
    </row>
    <row r="52" spans="2:12" x14ac:dyDescent="0.3">
      <c r="B52" s="6"/>
      <c r="C52" s="7"/>
      <c r="D52" s="6"/>
      <c r="E52" s="4"/>
      <c r="F52" s="4"/>
      <c r="G52" s="4"/>
      <c r="H52" s="4"/>
      <c r="I52" s="4"/>
      <c r="J52" s="4"/>
      <c r="K52" s="4"/>
      <c r="L52" s="10">
        <f t="shared" si="3"/>
        <v>0</v>
      </c>
    </row>
    <row r="53" spans="2:12" x14ac:dyDescent="0.3">
      <c r="B53" s="6"/>
      <c r="C53" s="3"/>
      <c r="D53" s="31"/>
      <c r="E53" s="3"/>
      <c r="F53" s="3"/>
      <c r="G53" s="3"/>
      <c r="H53" s="3"/>
      <c r="I53" s="3"/>
      <c r="J53" s="3"/>
      <c r="K53" s="3"/>
      <c r="L53" s="10">
        <f t="shared" si="3"/>
        <v>0</v>
      </c>
    </row>
    <row r="54" spans="2:12" x14ac:dyDescent="0.3">
      <c r="C54" s="50"/>
      <c r="D54" s="50"/>
      <c r="E54" s="11">
        <f>COUNTIF(E9:E53,"&gt;=70")</f>
        <v>13</v>
      </c>
      <c r="F54" s="11">
        <f t="shared" ref="F54:K54" si="4">COUNTIF(F9:F53,"&gt;=70")</f>
        <v>15</v>
      </c>
      <c r="G54" s="11">
        <f t="shared" si="4"/>
        <v>15</v>
      </c>
      <c r="H54" s="11">
        <f t="shared" si="4"/>
        <v>17</v>
      </c>
      <c r="I54" s="11">
        <f t="shared" si="4"/>
        <v>14</v>
      </c>
      <c r="J54" s="11">
        <f t="shared" si="4"/>
        <v>0</v>
      </c>
      <c r="K54" s="11">
        <f t="shared" si="4"/>
        <v>0</v>
      </c>
      <c r="L54" s="15">
        <f t="shared" ref="L54" si="5">COUNTIF(L9:L48,"&gt;=70")</f>
        <v>0</v>
      </c>
    </row>
    <row r="55" spans="2:12" x14ac:dyDescent="0.3">
      <c r="C55" s="50"/>
      <c r="D55" s="50"/>
      <c r="E55" s="12">
        <f>COUNTIF(E9:E53,"&lt;70")</f>
        <v>7</v>
      </c>
      <c r="F55" s="12">
        <f t="shared" ref="F55:L55" si="6">COUNTIF(F9:F53,"&lt;70")</f>
        <v>5</v>
      </c>
      <c r="G55" s="12">
        <f t="shared" si="6"/>
        <v>5</v>
      </c>
      <c r="H55" s="12">
        <f t="shared" si="6"/>
        <v>3</v>
      </c>
      <c r="I55" s="12">
        <f t="shared" si="6"/>
        <v>6</v>
      </c>
      <c r="J55" s="12">
        <f t="shared" si="6"/>
        <v>20</v>
      </c>
      <c r="K55" s="12">
        <f t="shared" si="6"/>
        <v>20</v>
      </c>
      <c r="L55" s="12">
        <f t="shared" si="6"/>
        <v>45</v>
      </c>
    </row>
    <row r="56" spans="2:12" x14ac:dyDescent="0.3">
      <c r="C56" s="50"/>
      <c r="D56" s="50"/>
      <c r="E56" s="12">
        <f>COUNT(E9:E53)</f>
        <v>20</v>
      </c>
      <c r="F56" s="12">
        <f t="shared" ref="F56:L56" si="7">COUNT(F9:F53)</f>
        <v>20</v>
      </c>
      <c r="G56" s="12">
        <f t="shared" si="7"/>
        <v>20</v>
      </c>
      <c r="H56" s="12">
        <f t="shared" si="7"/>
        <v>20</v>
      </c>
      <c r="I56" s="12">
        <f t="shared" si="7"/>
        <v>20</v>
      </c>
      <c r="J56" s="12">
        <f t="shared" si="7"/>
        <v>20</v>
      </c>
      <c r="K56" s="12">
        <f t="shared" si="7"/>
        <v>20</v>
      </c>
      <c r="L56" s="12">
        <f t="shared" si="7"/>
        <v>45</v>
      </c>
    </row>
    <row r="57" spans="2:12" x14ac:dyDescent="0.3">
      <c r="C57" s="50"/>
      <c r="D57" s="50"/>
      <c r="E57" s="13">
        <f>E54/E56</f>
        <v>0.65</v>
      </c>
      <c r="F57" s="14">
        <f t="shared" ref="F57:L57" si="8">F54/F56</f>
        <v>0.75</v>
      </c>
      <c r="G57" s="14">
        <f t="shared" si="8"/>
        <v>0.75</v>
      </c>
      <c r="H57" s="14">
        <f t="shared" si="8"/>
        <v>0.85</v>
      </c>
      <c r="I57" s="14">
        <f t="shared" si="8"/>
        <v>0.7</v>
      </c>
      <c r="J57" s="14">
        <f t="shared" si="8"/>
        <v>0</v>
      </c>
      <c r="K57" s="14">
        <f t="shared" si="8"/>
        <v>0</v>
      </c>
      <c r="L57" s="14">
        <f t="shared" si="8"/>
        <v>0</v>
      </c>
    </row>
    <row r="58" spans="2:12" x14ac:dyDescent="0.3">
      <c r="C58" s="50"/>
      <c r="D58" s="50"/>
      <c r="E58" s="13">
        <f>E55/E56</f>
        <v>0.35</v>
      </c>
      <c r="F58" s="13">
        <f t="shared" ref="F58:L58" si="9">F55/F56</f>
        <v>0.25</v>
      </c>
      <c r="G58" s="14">
        <f t="shared" si="9"/>
        <v>0.25</v>
      </c>
      <c r="H58" s="14">
        <f t="shared" si="9"/>
        <v>0.15</v>
      </c>
      <c r="I58" s="14">
        <f t="shared" si="9"/>
        <v>0.3</v>
      </c>
      <c r="J58" s="14">
        <f t="shared" si="9"/>
        <v>1</v>
      </c>
      <c r="K58" s="14">
        <f t="shared" si="9"/>
        <v>1</v>
      </c>
      <c r="L58" s="14">
        <f t="shared" si="9"/>
        <v>1</v>
      </c>
    </row>
    <row r="59" spans="2:12" x14ac:dyDescent="0.3">
      <c r="C59" s="50"/>
      <c r="D59" s="50"/>
    </row>
    <row r="60" spans="2:12" x14ac:dyDescent="0.3">
      <c r="C60" s="1"/>
      <c r="D60" s="1"/>
    </row>
    <row r="61" spans="2:12" x14ac:dyDescent="0.3">
      <c r="E61" s="56"/>
      <c r="F61" s="56"/>
      <c r="G61" s="56"/>
      <c r="H61" s="56"/>
      <c r="I61" s="56"/>
      <c r="J61" s="56"/>
      <c r="K61" s="56"/>
    </row>
    <row r="62" spans="2:12" x14ac:dyDescent="0.3">
      <c r="E62" s="49" t="s">
        <v>18</v>
      </c>
      <c r="F62" s="49"/>
      <c r="G62" s="49"/>
      <c r="H62" s="49"/>
      <c r="I62" s="49"/>
      <c r="J62" s="49"/>
      <c r="K62" s="49"/>
    </row>
  </sheetData>
  <mergeCells count="13">
    <mergeCell ref="C58:D58"/>
    <mergeCell ref="C59:D59"/>
    <mergeCell ref="E61:K61"/>
    <mergeCell ref="E62:K62"/>
    <mergeCell ref="C55:D55"/>
    <mergeCell ref="C56:D56"/>
    <mergeCell ref="C57:D57"/>
    <mergeCell ref="C54:D54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ESTAD-401A</vt:lpstr>
      <vt:lpstr>ESTAD-401B</vt:lpstr>
      <vt:lpstr>ESTA-407A</vt:lpstr>
      <vt:lpstr>PROBA-201A</vt:lpstr>
      <vt:lpstr>PROBA-201B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2024-05-22T18:05:22Z</dcterms:modified>
</cp:coreProperties>
</file>