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15" windowWidth="20730" windowHeight="1164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5" l="1"/>
  <c r="L19" i="24" l="1"/>
  <c r="L20" i="24"/>
  <c r="I19" i="24"/>
  <c r="I20" i="24"/>
  <c r="L20" i="23" l="1"/>
  <c r="L19" i="23"/>
  <c r="I19" i="23"/>
  <c r="I20" i="23"/>
  <c r="L19" i="22" l="1"/>
  <c r="L20" i="22"/>
  <c r="I19" i="22"/>
  <c r="I20" i="22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L14" i="10"/>
  <c r="I17" i="22" l="1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<sst xmlns="http://schemas.openxmlformats.org/spreadsheetml/2006/main" count="261" uniqueCount="55">
  <si>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</si>
  <si>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</si>
  <si>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</si>
  <si>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</si>
  <si>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</si>
  <si>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</si>
  <si>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</si>
  <si>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</si>
  <si>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</si>
  <si>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</si>
  <si>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</si>
  <si>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</si>
  <si>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</si>
  <si>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</si>
  <si>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</si>
  <si>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</si>
  <si>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</si>
  <si>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</si>
  <si>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</si>
  <si>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</si>
  <si>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</si>
  <si>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</si>
  <si>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</si>
  <si>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</si>
  <si>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</si>
  <si>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</si>
  <si>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</si>
  <si>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</si>
  <si>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</si>
  <si>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</si>
  <si>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</si>
  <si>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</si>
  <si>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</si>
  <si>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</si>
  <si>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</si>
  <si>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</si>
  <si>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</si>
  <si>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</si>
  <si>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</si>
  <si>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507A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</si>
  <si>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</si>
  <si>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</si>
  <si>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</si>
  <si>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</si>
  <si>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</si>
  <si>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</si>
  <si>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</si>
  <si>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</si>
  <si>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</si>
  <si>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</si>
  <si>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</si>
  <si>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FEB-JUN-2024</t>
  </si>
  <si>
    <t>401B</t>
  </si>
  <si>
    <t>407A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</si>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</sst>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51</v>
      </c>
      <c r="M8" s="36"/>
      <c r="N8" s="36"/>
    </row>
    <row r="10" spans="1:14" x14ac:dyDescent="0.2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42</v>
      </c>
      <c r="B14" s="9" t="s">
        <v>21</v>
      </c>
      <c r="C14" s="9" t="s">
        <v>43</v>
      </c>
      <c r="D14" s="9" t="s">
        <v>36</v>
      </c>
      <c r="E14" s="9">
        <v>24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 t="s">
        <v>54</v>
      </c>
    </row>
    <row r="15" spans="1:14" s="11" customFormat="1" x14ac:dyDescent="0.2">
      <c r="A15" s="8" t="s">
        <v>42</v>
      </c>
      <c r="B15" s="9" t="s">
        <v>21</v>
      </c>
      <c r="C15" s="9" t="s">
        <v>44</v>
      </c>
      <c r="D15" s="9" t="s">
        <v>36</v>
      </c>
      <c r="E15" s="9">
        <v>20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 t="s">
        <v>54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27</v>
      </c>
      <c r="F16" s="9">
        <v>12</v>
      </c>
      <c r="G16" s="9"/>
      <c r="H16" s="10"/>
      <c r="I16" s="9">
        <f t="shared" ref="I16:I28" si="1">(E16-SUM(F16:G16))-K16</f>
        <v>15</v>
      </c>
      <c r="J16" s="10"/>
      <c r="K16" s="9">
        <v>0</v>
      </c>
      <c r="L16" s="10">
        <f t="shared" si="0"/>
        <v>0</v>
      </c>
      <c r="M16" s="9">
        <v>62</v>
      </c>
      <c r="N16" s="15">
        <v>0.44</v>
      </c>
    </row>
    <row r="17" spans="1:18" s="11" customFormat="1" x14ac:dyDescent="0.2">
      <c r="A17" s="8" t="s">
        <v>37</v>
      </c>
      <c r="B17" s="9" t="s">
        <v>21</v>
      </c>
      <c r="C17" s="9" t="s">
        <v>52</v>
      </c>
      <c r="D17" s="9" t="s">
        <v>36</v>
      </c>
      <c r="E17" s="9">
        <v>17</v>
      </c>
      <c r="F17" s="9">
        <v>6</v>
      </c>
      <c r="G17" s="9"/>
      <c r="H17" s="10"/>
      <c r="I17" s="9">
        <f t="shared" si="1"/>
        <v>11</v>
      </c>
      <c r="J17" s="10"/>
      <c r="K17" s="9">
        <v>0</v>
      </c>
      <c r="L17" s="10">
        <f t="shared" si="0"/>
        <v>0</v>
      </c>
      <c r="M17" s="9">
        <v>55</v>
      </c>
      <c r="N17" s="15">
        <v>0.59</v>
      </c>
    </row>
    <row r="18" spans="1:18" s="11" customFormat="1" x14ac:dyDescent="0.2">
      <c r="A18" s="8" t="s">
        <v>50</v>
      </c>
      <c r="B18" s="9" t="s">
        <v>21</v>
      </c>
      <c r="C18" s="9" t="s">
        <v>53</v>
      </c>
      <c r="D18" s="9" t="s">
        <v>40</v>
      </c>
      <c r="E18" s="9">
        <v>34</v>
      </c>
      <c r="F18" s="9">
        <v>34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0.47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52</v>
      </c>
      <c r="G28" s="17"/>
      <c r="H28" s="18"/>
      <c r="I28" s="17">
        <f t="shared" si="1"/>
        <v>70</v>
      </c>
      <c r="J28" s="18"/>
      <c r="K28" s="17">
        <f>SUM(K14:K27)</f>
        <v>0</v>
      </c>
      <c r="L28" s="18">
        <f t="shared" si="0"/>
        <v>0</v>
      </c>
      <c r="M28" s="17">
        <f>AVERAGE(M14:M27)</f>
        <v>70.666666666666671</v>
      </c>
      <c r="N28" s="19">
        <f>AVERAGE(N14:N27)</f>
        <v>0.5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FEB-JUN-2024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42</v>
      </c>
      <c r="B14" s="9" t="s">
        <v>21</v>
      </c>
      <c r="C14" s="9" t="s">
        <v>43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0.67</v>
      </c>
    </row>
    <row r="15" spans="1:14" s="11" customFormat="1" x14ac:dyDescent="0.2">
      <c r="A15" s="8" t="s">
        <v>42</v>
      </c>
      <c r="B15" s="9" t="s">
        <v>21</v>
      </c>
      <c r="C15" s="9" t="s">
        <v>44</v>
      </c>
      <c r="D15" s="9" t="s">
        <v>36</v>
      </c>
      <c r="E15" s="9"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70</v>
      </c>
      <c r="N15" s="15">
        <v>0.65</v>
      </c>
    </row>
    <row r="16" spans="1:14" s="11" customFormat="1" x14ac:dyDescent="0.2">
      <c r="A16" s="8" t="s">
        <v>37</v>
      </c>
      <c r="B16" s="9" t="s">
        <v>46</v>
      </c>
      <c r="C16" s="9" t="s">
        <v>38</v>
      </c>
      <c r="D16" s="9" t="s">
        <v>36</v>
      </c>
      <c r="E16" s="9">
        <v>27</v>
      </c>
      <c r="F16" s="9">
        <v>18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68</v>
      </c>
      <c r="N16" s="15">
        <v>0.67</v>
      </c>
    </row>
    <row r="17" spans="1:14" s="11" customFormat="1" x14ac:dyDescent="0.2">
      <c r="A17" s="8" t="s">
        <v>37</v>
      </c>
      <c r="B17" s="9" t="s">
        <v>46</v>
      </c>
      <c r="C17" s="9" t="s">
        <v>45</v>
      </c>
      <c r="D17" s="9" t="s">
        <v>36</v>
      </c>
      <c r="E17" s="9">
        <v>17</v>
      </c>
      <c r="F17" s="9">
        <v>11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72</v>
      </c>
      <c r="N17" s="15">
        <v>0.65</v>
      </c>
    </row>
    <row r="18" spans="1:14" s="11" customFormat="1" x14ac:dyDescent="0.2">
      <c r="A18" s="8" t="s">
        <v>37</v>
      </c>
      <c r="B18" s="9" t="s">
        <v>46</v>
      </c>
      <c r="C18" s="9" t="s">
        <v>53</v>
      </c>
      <c r="D18" s="9" t="s">
        <v>40</v>
      </c>
      <c r="E18" s="9">
        <v>34</v>
      </c>
      <c r="F18" s="9">
        <v>21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74</v>
      </c>
      <c r="N18" s="15">
        <v>0.62</v>
      </c>
    </row>
    <row r="19" spans="1:14" s="11" customFormat="1" x14ac:dyDescent="0.2">
      <c r="A19" s="8" t="s">
        <v>42</v>
      </c>
      <c r="B19" s="9" t="s">
        <v>46</v>
      </c>
      <c r="C19" s="9" t="s">
        <v>43</v>
      </c>
      <c r="D19" s="9" t="s">
        <v>36</v>
      </c>
      <c r="E19" s="9">
        <v>24</v>
      </c>
      <c r="F19" s="9">
        <v>12</v>
      </c>
      <c r="G19" s="9"/>
      <c r="H19" s="10"/>
      <c r="I19" s="9">
        <f t="shared" si="0"/>
        <v>12</v>
      </c>
      <c r="J19" s="10"/>
      <c r="K19" s="9">
        <v>0</v>
      </c>
      <c r="L19" s="10">
        <f t="shared" ref="L19:L20" si="2">K19/E19</f>
        <v>0</v>
      </c>
      <c r="M19" s="9">
        <v>86</v>
      </c>
      <c r="N19" s="15">
        <v>0.5</v>
      </c>
    </row>
    <row r="20" spans="1:14" s="11" customFormat="1" x14ac:dyDescent="0.2">
      <c r="A20" s="8" t="s">
        <v>42</v>
      </c>
      <c r="B20" s="9" t="s">
        <v>46</v>
      </c>
      <c r="C20" s="9" t="s">
        <v>44</v>
      </c>
      <c r="D20" s="9" t="s">
        <v>36</v>
      </c>
      <c r="E20" s="9">
        <v>20</v>
      </c>
      <c r="F20" s="9">
        <v>15</v>
      </c>
      <c r="G20" s="9"/>
      <c r="H20" s="10"/>
      <c r="I20" s="9">
        <f t="shared" si="0"/>
        <v>5</v>
      </c>
      <c r="J20" s="10"/>
      <c r="K20" s="9">
        <v>0</v>
      </c>
      <c r="L20" s="10">
        <f t="shared" si="2"/>
        <v>0</v>
      </c>
      <c r="M20" s="9">
        <v>65</v>
      </c>
      <c r="N20" s="15">
        <v>0.75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166</v>
      </c>
      <c r="F28" s="17">
        <f>SUM(F14:F27)</f>
        <v>112</v>
      </c>
      <c r="G28" s="17">
        <f>SUM(G14:G27)</f>
        <v>0</v>
      </c>
      <c r="H28" s="18"/>
      <c r="I28" s="17">
        <f t="shared" si="0"/>
        <v>54</v>
      </c>
      <c r="J28" s="18"/>
      <c r="K28" s="17">
        <f>SUM(K14:K27)</f>
        <v>0</v>
      </c>
      <c r="L28" s="18">
        <f t="shared" si="1"/>
        <v>0</v>
      </c>
      <c r="M28" s="21">
        <f>AVERAGE(M14:M27)</f>
        <v>74.285714285714292</v>
      </c>
      <c r="N28" s="19">
        <f>AVERAGE(N14:N27)</f>
        <v>0.64428571428571424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FEB-JUN-2024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42</v>
      </c>
      <c r="B14" s="9" t="s">
        <v>48</v>
      </c>
      <c r="C14" s="9" t="s">
        <v>43</v>
      </c>
      <c r="D14" s="9" t="s">
        <v>36</v>
      </c>
      <c r="E14" s="9">
        <v>34</v>
      </c>
      <c r="F14" s="9">
        <v>32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0.71</v>
      </c>
    </row>
    <row r="15" spans="1:14" s="11" customFormat="1" x14ac:dyDescent="0.2">
      <c r="A15" s="8" t="s">
        <v>42</v>
      </c>
      <c r="B15" s="9" t="s">
        <v>48</v>
      </c>
      <c r="C15" s="9" t="s">
        <v>44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84</v>
      </c>
      <c r="N15" s="15">
        <v>0.73</v>
      </c>
    </row>
    <row r="16" spans="1:14" s="11" customFormat="1" x14ac:dyDescent="0.2">
      <c r="A16" s="8" t="s">
        <v>37</v>
      </c>
      <c r="B16" s="9" t="s">
        <v>47</v>
      </c>
      <c r="C16" s="9" t="s">
        <v>38</v>
      </c>
      <c r="D16" s="9" t="s">
        <v>36</v>
      </c>
      <c r="E16" s="9"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0.72</v>
      </c>
    </row>
    <row r="17" spans="1:14" s="11" customFormat="1" x14ac:dyDescent="0.2">
      <c r="A17" s="8" t="s">
        <v>37</v>
      </c>
      <c r="B17" s="9" t="s">
        <v>47</v>
      </c>
      <c r="C17" s="9" t="s">
        <v>45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85</v>
      </c>
      <c r="N17" s="15">
        <v>0.68</v>
      </c>
    </row>
    <row r="18" spans="1:14" s="11" customFormat="1" x14ac:dyDescent="0.2">
      <c r="A18" s="8" t="s">
        <v>37</v>
      </c>
      <c r="B18" s="9" t="s">
        <v>48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0.75</v>
      </c>
    </row>
    <row r="19" spans="1:14" s="11" customFormat="1" x14ac:dyDescent="0.2">
      <c r="A19" s="8" t="s">
        <v>37</v>
      </c>
      <c r="B19" s="9" t="s">
        <v>48</v>
      </c>
      <c r="C19" s="9" t="s">
        <v>38</v>
      </c>
      <c r="D19" s="9" t="s">
        <v>36</v>
      </c>
      <c r="E19" s="9">
        <v>18</v>
      </c>
      <c r="F19" s="9">
        <v>18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0.61</v>
      </c>
    </row>
    <row r="20" spans="1:14" s="11" customFormat="1" x14ac:dyDescent="0.2">
      <c r="A20" s="8" t="s">
        <v>37</v>
      </c>
      <c r="B20" s="9" t="s">
        <v>48</v>
      </c>
      <c r="C20" s="9" t="s">
        <v>45</v>
      </c>
      <c r="D20" s="9" t="s">
        <v>36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84</v>
      </c>
      <c r="N20" s="15">
        <v>0.74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119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21">
        <f>AVERAGE(M14:M27)</f>
        <v>85.428571428571431</v>
      </c>
      <c r="N28" s="19">
        <f>AVERAGE(N14:N27)</f>
        <v>0.70571428571428574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Normal="10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FEB-JUN-2024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 xml:space="preserve">PROBABILIDAD Y ESTADISTICA </v>
      </c>
      <c r="B14" s="9" t="s">
        <v>41</v>
      </c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31</v>
      </c>
      <c r="G14" s="9"/>
      <c r="H14" s="10"/>
      <c r="I14" s="9">
        <f t="shared" ref="I14:I28" si="0">(E14-SUM(F14:G14))-K14</f>
        <v>-7</v>
      </c>
      <c r="J14" s="10"/>
      <c r="K14" s="9"/>
      <c r="L14" s="10">
        <f t="shared" ref="L14:L28" si="1">K14/E14</f>
        <v>0</v>
      </c>
      <c r="M14" s="9">
        <v>80</v>
      </c>
      <c r="N14" s="15">
        <v>0.56000000000000005</v>
      </c>
    </row>
    <row r="15" spans="1:14" s="11" customFormat="1" x14ac:dyDescent="0.2">
      <c r="A15" s="9" t="str">
        <f>'1'!A15</f>
        <v xml:space="preserve">PROBABILIDAD Y ESTADISTICA </v>
      </c>
      <c r="B15" s="9" t="s">
        <v>41</v>
      </c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79</v>
      </c>
      <c r="N15" s="15">
        <v>0.68</v>
      </c>
    </row>
    <row r="16" spans="1:14" s="11" customFormat="1" x14ac:dyDescent="0.2">
      <c r="A16" s="9" t="str">
        <f>'1'!A16</f>
        <v>ESTADISTICA INFERENCIAL II</v>
      </c>
      <c r="B16" s="9" t="s">
        <v>41</v>
      </c>
      <c r="C16" s="9" t="str">
        <f>'1'!C16</f>
        <v>401A</v>
      </c>
      <c r="D16" s="9" t="str">
        <f>'1'!D16</f>
        <v>IIND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90</v>
      </c>
      <c r="N16" s="15">
        <v>0.67</v>
      </c>
    </row>
    <row r="17" spans="1:14" s="11" customFormat="1" x14ac:dyDescent="0.2">
      <c r="A17" s="9" t="str">
        <f>'1'!A17</f>
        <v>ESTADISTICA INFERENCIAL II</v>
      </c>
      <c r="B17" s="9" t="s">
        <v>41</v>
      </c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18</v>
      </c>
      <c r="G17" s="9"/>
      <c r="H17" s="10"/>
      <c r="I17" s="9">
        <f t="shared" si="0"/>
        <v>-1</v>
      </c>
      <c r="J17" s="10"/>
      <c r="K17" s="9"/>
      <c r="L17" s="10">
        <f t="shared" si="1"/>
        <v>0</v>
      </c>
      <c r="M17" s="9">
        <v>88</v>
      </c>
      <c r="N17" s="15">
        <v>0.68</v>
      </c>
    </row>
    <row r="18" spans="1:14" s="11" customFormat="1" x14ac:dyDescent="0.2">
      <c r="A18" s="9" t="str">
        <f>'1'!A18</f>
        <v>ESTADISTICA INFERENCIAL I</v>
      </c>
      <c r="B18" s="9" t="s">
        <v>41</v>
      </c>
      <c r="C18" s="9" t="str">
        <f>'1'!C18</f>
        <v>407A</v>
      </c>
      <c r="D18" s="9" t="str">
        <f>'1'!D18</f>
        <v>IGEM</v>
      </c>
      <c r="E18" s="9">
        <f>'1'!E18</f>
        <v>34</v>
      </c>
      <c r="F18" s="9">
        <v>4</v>
      </c>
      <c r="G18" s="9"/>
      <c r="H18" s="10"/>
      <c r="I18" s="9">
        <f t="shared" si="0"/>
        <v>30</v>
      </c>
      <c r="J18" s="10"/>
      <c r="K18" s="9"/>
      <c r="L18" s="10">
        <f t="shared" si="1"/>
        <v>0</v>
      </c>
      <c r="M18" s="9">
        <v>91</v>
      </c>
      <c r="N18" s="15">
        <v>0.75</v>
      </c>
    </row>
    <row r="19" spans="1:14" s="11" customFormat="1" x14ac:dyDescent="0.2">
      <c r="A19" s="9" t="s">
        <v>42</v>
      </c>
      <c r="B19" s="9" t="s">
        <v>49</v>
      </c>
      <c r="C19" s="9" t="s">
        <v>43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/>
      <c r="L19" s="10">
        <f t="shared" si="1"/>
        <v>0</v>
      </c>
      <c r="M19" s="9">
        <v>90</v>
      </c>
      <c r="N19" s="15">
        <v>0.79</v>
      </c>
    </row>
    <row r="20" spans="1:14" s="11" customFormat="1" x14ac:dyDescent="0.2">
      <c r="A20" s="9" t="s">
        <v>42</v>
      </c>
      <c r="B20" s="9" t="s">
        <v>49</v>
      </c>
      <c r="C20" s="9" t="s">
        <v>44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/>
      <c r="L20" s="10">
        <f t="shared" si="1"/>
        <v>0</v>
      </c>
      <c r="M20" s="9">
        <v>80</v>
      </c>
      <c r="N20" s="15">
        <v>0.82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139</v>
      </c>
      <c r="G28" s="17">
        <f>SUM(G14:G27)</f>
        <v>0</v>
      </c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AVERAGE(M14:M27)</f>
        <v>85.428571428571431</v>
      </c>
      <c r="N28" s="19">
        <f>AVERAGE(N14:N27)</f>
        <v>0.7071428571428573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FEB-JUN-2024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30</v>
      </c>
      <c r="G14" s="9">
        <v>4</v>
      </c>
      <c r="H14" s="10">
        <v>1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89</v>
      </c>
      <c r="N14" s="15">
        <v>0.56000000000000005</v>
      </c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15</v>
      </c>
      <c r="G15" s="9">
        <v>4</v>
      </c>
      <c r="H15" s="10">
        <v>0.86</v>
      </c>
      <c r="I15" s="9">
        <v>0</v>
      </c>
      <c r="J15" s="10">
        <f t="shared" si="0"/>
        <v>0</v>
      </c>
      <c r="K15" s="9">
        <v>3</v>
      </c>
      <c r="L15" s="10">
        <f t="shared" si="1"/>
        <v>0.15</v>
      </c>
      <c r="M15" s="9">
        <v>79</v>
      </c>
      <c r="N15" s="15">
        <v>0.77</v>
      </c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18</v>
      </c>
      <c r="F16" s="9">
        <v>11</v>
      </c>
      <c r="G16" s="9">
        <v>7</v>
      </c>
      <c r="H16" s="10"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92</v>
      </c>
      <c r="N16" s="15">
        <v>0.56000000000000005</v>
      </c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13</v>
      </c>
      <c r="G17" s="9">
        <v>5</v>
      </c>
      <c r="H17" s="10">
        <v>0.95</v>
      </c>
      <c r="I17" s="9">
        <v>0</v>
      </c>
      <c r="J17" s="10">
        <f t="shared" si="0"/>
        <v>0</v>
      </c>
      <c r="K17" s="9">
        <v>1</v>
      </c>
      <c r="L17" s="10">
        <f t="shared" si="1"/>
        <v>5.8823529411764705E-2</v>
      </c>
      <c r="M17" s="9">
        <v>88</v>
      </c>
      <c r="N17" s="15">
        <v>0.63</v>
      </c>
    </row>
    <row r="18" spans="1:14" s="11" customFormat="1" x14ac:dyDescent="0.2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4</v>
      </c>
      <c r="F18" s="9">
        <v>2</v>
      </c>
      <c r="G18" s="9">
        <v>2</v>
      </c>
      <c r="H18" s="10">
        <v>1</v>
      </c>
      <c r="I18" s="9">
        <v>0</v>
      </c>
      <c r="J18" s="10">
        <f t="shared" si="0"/>
        <v>0</v>
      </c>
      <c r="K18" s="9">
        <v>0</v>
      </c>
      <c r="L18" s="10">
        <f t="shared" si="1"/>
        <v>0</v>
      </c>
      <c r="M18" s="9">
        <v>95</v>
      </c>
      <c r="N18" s="15">
        <v>0.75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71</v>
      </c>
      <c r="G28" s="17">
        <f>SUM(G14:G27)</f>
        <v>22</v>
      </c>
      <c r="H28" s="18">
        <f>SUM(F28:G28)/E28</f>
        <v>1.1204819277108433</v>
      </c>
      <c r="I28" s="17">
        <f t="shared" ref="I28" si="2">(E28-SUM(F28:G28))-K28</f>
        <v>-14</v>
      </c>
      <c r="J28" s="18">
        <f t="shared" si="0"/>
        <v>-0.16867469879518071</v>
      </c>
      <c r="K28" s="17">
        <f>SUM(K14:K27)</f>
        <v>4</v>
      </c>
      <c r="L28" s="18">
        <f t="shared" si="1"/>
        <v>4.8192771084337352E-2</v>
      </c>
      <c r="M28" s="17">
        <f>AVERAGE(M14:M27)</f>
        <v>88.6</v>
      </c>
      <c r="N28" s="19">
        <f>AVERAGE(N14:N27)</f>
        <v>0.65400000000000003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2024-04-11T15:31:33Z</dcterms:modified>
  <cp:category/>
  <cp:contentStatus/>
</cp:coreProperties>
</file>