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LPA\"/>
    </mc:Choice>
  </mc:AlternateContent>
  <xr:revisionPtr revIDLastSave="0" documentId="8_{54A20714-FC8F-4435-8936-DF86451D877D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H28" i="25"/>
  <c r="J28" i="25"/>
  <c r="L18" i="25"/>
  <c r="L16" i="25"/>
  <c r="N28" i="24" l="1"/>
  <c r="M28" i="24"/>
  <c r="I25" i="23" l="1"/>
  <c r="I24" i="23"/>
  <c r="I23" i="23"/>
  <c r="L21" i="23" l="1"/>
  <c r="L22" i="23"/>
  <c r="I21" i="23"/>
  <c r="I22" i="23"/>
  <c r="D18" i="25" l="1"/>
  <c r="L20" i="23" l="1"/>
  <c r="L19" i="23"/>
  <c r="I19" i="23"/>
  <c r="I20" i="23"/>
  <c r="L19" i="22" l="1"/>
  <c r="L20" i="22"/>
  <c r="I19" i="22"/>
  <c r="I20" i="22"/>
  <c r="E8" i="23" l="1"/>
  <c r="K28" i="25" l="1"/>
  <c r="G28" i="25"/>
  <c r="F28" i="25"/>
  <c r="C18" i="25"/>
  <c r="A18" i="25"/>
  <c r="E17" i="25"/>
  <c r="L17" i="25" s="1"/>
  <c r="D17" i="25"/>
  <c r="C17" i="25"/>
  <c r="A17" i="25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B37" i="25" s="1"/>
  <c r="L8" i="25"/>
  <c r="H8" i="25"/>
  <c r="E8" i="25"/>
  <c r="K28" i="24"/>
  <c r="G28" i="24"/>
  <c r="F28" i="24"/>
  <c r="E18" i="24"/>
  <c r="D18" i="24"/>
  <c r="C18" i="24"/>
  <c r="A18" i="24"/>
  <c r="E17" i="24"/>
  <c r="D17" i="24"/>
  <c r="C17" i="24"/>
  <c r="A17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I16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L14" i="10"/>
  <c r="L14" i="25" l="1"/>
  <c r="I14" i="25"/>
  <c r="I17" i="22"/>
  <c r="I15" i="22"/>
  <c r="I14" i="22"/>
  <c r="E28" i="25"/>
  <c r="E28" i="24"/>
  <c r="L14" i="23"/>
  <c r="L15" i="23"/>
  <c r="L16" i="23"/>
  <c r="L17" i="23"/>
  <c r="L18" i="23"/>
  <c r="E28" i="23"/>
  <c r="I18" i="22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<sst xmlns="http://schemas.openxmlformats.org/spreadsheetml/2006/main" count="278" uniqueCount="55">
  <si>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</si>
  <si>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</si>
  <si>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</si>
  <si>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</si>
  <si>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</si>
  <si>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</si>
  <si>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</si>
  <si>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</si>
  <si>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</si>
  <si>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</si>
  <si>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</si>
  <si>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</si>
  <si>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</si>
  <si>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</si>
  <si>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</si>
  <si>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</si>
  <si>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</si>
  <si>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</si>
  <si>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</si>
  <si>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</si>
  <si>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</si>
  <si>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</si>
  <si>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</si>
  <si>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</si>
  <si>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</si>
  <si>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</si>
  <si>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</si>
  <si>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</si>
  <si>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</si>
  <si>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</si>
  <si>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</si>
  <si>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</si>
  <si>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</si>
  <si>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</si>
  <si>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</si>
  <si>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</si>
  <si>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</si>
  <si>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</si>
  <si>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</si>
  <si>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</si>
  <si>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</si>
  <si>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</si>
  <si>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</si>
  <si>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</si>
  <si>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</si>
  <si>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</si>
  <si>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</si>
  <si>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</si>
  <si>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</si>
  <si>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</si>
  <si>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FEB-JUN-2024</t>
  </si>
  <si>
    <t>401B</t>
  </si>
  <si>
    <t>407A</t>
  </si>
  <si>
    <t>%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</si>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</sst>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E14" sqref="E14:E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8" t="s">
        <v>50</v>
      </c>
      <c r="M8" s="38"/>
      <c r="N8" s="38"/>
    </row>
    <row r="10" spans="1:14" x14ac:dyDescent="0.25">
      <c r="A10" s="4" t="s">
        <v>8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41</v>
      </c>
      <c r="B14" s="9" t="s">
        <v>21</v>
      </c>
      <c r="C14" s="9" t="s">
        <v>42</v>
      </c>
      <c r="D14" s="9" t="s">
        <v>36</v>
      </c>
      <c r="E14" s="9">
        <v>24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 t="s">
        <v>53</v>
      </c>
    </row>
    <row r="15" spans="1:14" s="11" customFormat="1" x14ac:dyDescent="0.25">
      <c r="A15" s="8" t="s">
        <v>41</v>
      </c>
      <c r="B15" s="9" t="s">
        <v>21</v>
      </c>
      <c r="C15" s="9" t="s">
        <v>43</v>
      </c>
      <c r="D15" s="9" t="s">
        <v>36</v>
      </c>
      <c r="E15" s="9">
        <v>20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 t="s">
        <v>53</v>
      </c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27</v>
      </c>
      <c r="F16" s="9">
        <v>12</v>
      </c>
      <c r="G16" s="9"/>
      <c r="H16" s="10"/>
      <c r="I16" s="9">
        <f t="shared" ref="I16:I28" si="1">(E16-SUM(F16:G16))-K16</f>
        <v>15</v>
      </c>
      <c r="J16" s="10"/>
      <c r="K16" s="9">
        <v>0</v>
      </c>
      <c r="L16" s="10">
        <f t="shared" si="0"/>
        <v>0</v>
      </c>
      <c r="M16" s="9">
        <v>62</v>
      </c>
      <c r="N16" s="15">
        <v>0.44</v>
      </c>
    </row>
    <row r="17" spans="1:18" s="11" customFormat="1" x14ac:dyDescent="0.25">
      <c r="A17" s="8" t="s">
        <v>37</v>
      </c>
      <c r="B17" s="9" t="s">
        <v>21</v>
      </c>
      <c r="C17" s="9" t="s">
        <v>51</v>
      </c>
      <c r="D17" s="9" t="s">
        <v>36</v>
      </c>
      <c r="E17" s="9">
        <v>17</v>
      </c>
      <c r="F17" s="9">
        <v>6</v>
      </c>
      <c r="G17" s="9"/>
      <c r="H17" s="10"/>
      <c r="I17" s="9">
        <f t="shared" si="1"/>
        <v>11</v>
      </c>
      <c r="J17" s="10"/>
      <c r="K17" s="9">
        <v>0</v>
      </c>
      <c r="L17" s="10">
        <f t="shared" si="0"/>
        <v>0</v>
      </c>
      <c r="M17" s="9">
        <v>55</v>
      </c>
      <c r="N17" s="15">
        <v>0.59</v>
      </c>
    </row>
    <row r="18" spans="1:18" s="11" customFormat="1" x14ac:dyDescent="0.25">
      <c r="A18" s="8" t="s">
        <v>49</v>
      </c>
      <c r="B18" s="9" t="s">
        <v>21</v>
      </c>
      <c r="C18" s="9" t="s">
        <v>52</v>
      </c>
      <c r="D18" s="9" t="s">
        <v>39</v>
      </c>
      <c r="E18" s="9">
        <v>34</v>
      </c>
      <c r="F18" s="9">
        <v>34</v>
      </c>
      <c r="G18" s="9"/>
      <c r="H18" s="10"/>
      <c r="I18" s="9">
        <f t="shared" si="1"/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0.47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52</v>
      </c>
      <c r="G28" s="17"/>
      <c r="H28" s="18"/>
      <c r="I28" s="17">
        <f t="shared" si="1"/>
        <v>70</v>
      </c>
      <c r="J28" s="18"/>
      <c r="K28" s="17">
        <f>SUM(K14:K27)</f>
        <v>0</v>
      </c>
      <c r="L28" s="18">
        <f t="shared" si="0"/>
        <v>0</v>
      </c>
      <c r="M28" s="17">
        <f>AVERAGE(M14:M27)</f>
        <v>70.666666666666671</v>
      </c>
      <c r="N28" s="19">
        <f>AVERAGE(N14:N27)</f>
        <v>0.5</v>
      </c>
    </row>
    <row r="30" spans="1:18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E14" sqref="E14:E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FEB-JUN-2024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41</v>
      </c>
      <c r="B14" s="9" t="s">
        <v>21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0.67</v>
      </c>
    </row>
    <row r="15" spans="1:14" s="11" customFormat="1" x14ac:dyDescent="0.25">
      <c r="A15" s="8" t="s">
        <v>41</v>
      </c>
      <c r="B15" s="9" t="s">
        <v>21</v>
      </c>
      <c r="C15" s="9" t="s">
        <v>43</v>
      </c>
      <c r="D15" s="9" t="s">
        <v>36</v>
      </c>
      <c r="E15" s="9"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70</v>
      </c>
      <c r="N15" s="15">
        <v>0.65</v>
      </c>
    </row>
    <row r="16" spans="1:14" s="11" customFormat="1" x14ac:dyDescent="0.25">
      <c r="A16" s="8" t="s">
        <v>37</v>
      </c>
      <c r="B16" s="9" t="s">
        <v>45</v>
      </c>
      <c r="C16" s="9" t="s">
        <v>38</v>
      </c>
      <c r="D16" s="9" t="s">
        <v>36</v>
      </c>
      <c r="E16" s="9">
        <v>27</v>
      </c>
      <c r="F16" s="9">
        <v>18</v>
      </c>
      <c r="G16" s="9"/>
      <c r="H16" s="10"/>
      <c r="I16" s="9">
        <f t="shared" si="0"/>
        <v>9</v>
      </c>
      <c r="J16" s="10"/>
      <c r="K16" s="9">
        <v>0</v>
      </c>
      <c r="L16" s="10">
        <v>0</v>
      </c>
      <c r="M16" s="9">
        <v>68</v>
      </c>
      <c r="N16" s="15">
        <v>0.67</v>
      </c>
    </row>
    <row r="17" spans="1:14" s="11" customFormat="1" x14ac:dyDescent="0.25">
      <c r="A17" s="8" t="s">
        <v>37</v>
      </c>
      <c r="B17" s="9" t="s">
        <v>45</v>
      </c>
      <c r="C17" s="9" t="s">
        <v>44</v>
      </c>
      <c r="D17" s="9" t="s">
        <v>36</v>
      </c>
      <c r="E17" s="9">
        <v>17</v>
      </c>
      <c r="F17" s="9">
        <v>11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72</v>
      </c>
      <c r="N17" s="15">
        <v>0.65</v>
      </c>
    </row>
    <row r="18" spans="1:14" s="11" customFormat="1" x14ac:dyDescent="0.25">
      <c r="A18" s="8" t="s">
        <v>37</v>
      </c>
      <c r="B18" s="9" t="s">
        <v>45</v>
      </c>
      <c r="C18" s="9" t="s">
        <v>52</v>
      </c>
      <c r="D18" s="9" t="s">
        <v>39</v>
      </c>
      <c r="E18" s="9">
        <v>34</v>
      </c>
      <c r="F18" s="9">
        <v>21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74</v>
      </c>
      <c r="N18" s="15">
        <v>0.62</v>
      </c>
    </row>
    <row r="19" spans="1:14" s="11" customFormat="1" x14ac:dyDescent="0.25">
      <c r="A19" s="8" t="s">
        <v>41</v>
      </c>
      <c r="B19" s="9" t="s">
        <v>45</v>
      </c>
      <c r="C19" s="9" t="s">
        <v>42</v>
      </c>
      <c r="D19" s="9" t="s">
        <v>36</v>
      </c>
      <c r="E19" s="9">
        <v>24</v>
      </c>
      <c r="F19" s="9">
        <v>12</v>
      </c>
      <c r="G19" s="9"/>
      <c r="H19" s="10"/>
      <c r="I19" s="9">
        <f t="shared" si="0"/>
        <v>12</v>
      </c>
      <c r="J19" s="10"/>
      <c r="K19" s="9">
        <v>0</v>
      </c>
      <c r="L19" s="10">
        <f t="shared" ref="L19:L20" si="2">K19/E19</f>
        <v>0</v>
      </c>
      <c r="M19" s="9">
        <v>86</v>
      </c>
      <c r="N19" s="15">
        <v>0.5</v>
      </c>
    </row>
    <row r="20" spans="1:14" s="11" customFormat="1" x14ac:dyDescent="0.25">
      <c r="A20" s="8" t="s">
        <v>41</v>
      </c>
      <c r="B20" s="9" t="s">
        <v>45</v>
      </c>
      <c r="C20" s="9" t="s">
        <v>43</v>
      </c>
      <c r="D20" s="9" t="s">
        <v>36</v>
      </c>
      <c r="E20" s="9">
        <v>20</v>
      </c>
      <c r="F20" s="9">
        <v>15</v>
      </c>
      <c r="G20" s="9"/>
      <c r="H20" s="10"/>
      <c r="I20" s="9">
        <f t="shared" si="0"/>
        <v>5</v>
      </c>
      <c r="J20" s="10"/>
      <c r="K20" s="9">
        <v>0</v>
      </c>
      <c r="L20" s="10">
        <f t="shared" si="2"/>
        <v>0</v>
      </c>
      <c r="M20" s="9">
        <v>65</v>
      </c>
      <c r="N20" s="15">
        <v>0.75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166</v>
      </c>
      <c r="F28" s="17">
        <f>SUM(F14:F27)</f>
        <v>112</v>
      </c>
      <c r="G28" s="17">
        <f>SUM(G14:G27)</f>
        <v>0</v>
      </c>
      <c r="H28" s="18"/>
      <c r="I28" s="17">
        <f t="shared" si="0"/>
        <v>54</v>
      </c>
      <c r="J28" s="18"/>
      <c r="K28" s="17">
        <f>SUM(K14:K27)</f>
        <v>0</v>
      </c>
      <c r="L28" s="18">
        <f t="shared" si="1"/>
        <v>0</v>
      </c>
      <c r="M28" s="21">
        <f>AVERAGE(M14:M27)</f>
        <v>74.285714285714292</v>
      </c>
      <c r="N28" s="19">
        <f>AVERAGE(N14:N27)</f>
        <v>0.64428571428571424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0" zoomScaleNormal="90" zoomScaleSheetLayoutView="100" workbookViewId="0">
      <selection activeCell="Q14" sqref="Q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FEB-JUN-2024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41</v>
      </c>
      <c r="B14" s="9" t="s">
        <v>46</v>
      </c>
      <c r="C14" s="9" t="s">
        <v>42</v>
      </c>
      <c r="D14" s="9" t="s">
        <v>36</v>
      </c>
      <c r="E14" s="9">
        <v>24</v>
      </c>
      <c r="F14" s="9">
        <v>22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0.6</v>
      </c>
    </row>
    <row r="15" spans="1:14" s="11" customFormat="1" x14ac:dyDescent="0.25">
      <c r="A15" s="8" t="s">
        <v>41</v>
      </c>
      <c r="B15" s="9" t="s">
        <v>46</v>
      </c>
      <c r="C15" s="9" t="s">
        <v>43</v>
      </c>
      <c r="D15" s="9" t="s">
        <v>36</v>
      </c>
      <c r="E15" s="9"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73</v>
      </c>
      <c r="N15" s="15">
        <v>0.65</v>
      </c>
    </row>
    <row r="16" spans="1:14" s="11" customFormat="1" x14ac:dyDescent="0.25">
      <c r="A16" s="8" t="s">
        <v>37</v>
      </c>
      <c r="B16" s="9" t="s">
        <v>46</v>
      </c>
      <c r="C16" s="9" t="s">
        <v>38</v>
      </c>
      <c r="D16" s="9" t="s">
        <v>36</v>
      </c>
      <c r="E16" s="9">
        <v>27</v>
      </c>
      <c r="F16" s="9">
        <v>10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>
        <v>56</v>
      </c>
      <c r="N16" s="15">
        <v>0.56000000000000005</v>
      </c>
    </row>
    <row r="17" spans="1:14" s="11" customFormat="1" x14ac:dyDescent="0.25">
      <c r="A17" s="8" t="s">
        <v>37</v>
      </c>
      <c r="B17" s="9" t="s">
        <v>46</v>
      </c>
      <c r="C17" s="9" t="s">
        <v>51</v>
      </c>
      <c r="D17" s="9" t="s">
        <v>36</v>
      </c>
      <c r="E17" s="9">
        <v>17</v>
      </c>
      <c r="F17" s="9">
        <v>10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53</v>
      </c>
      <c r="N17" s="15">
        <v>0.59</v>
      </c>
    </row>
    <row r="18" spans="1:14" s="11" customFormat="1" x14ac:dyDescent="0.25">
      <c r="A18" s="8" t="s">
        <v>37</v>
      </c>
      <c r="B18" s="9" t="s">
        <v>46</v>
      </c>
      <c r="C18" s="9" t="s">
        <v>52</v>
      </c>
      <c r="D18" s="9" t="s">
        <v>39</v>
      </c>
      <c r="E18" s="9">
        <v>34</v>
      </c>
      <c r="F18" s="9">
        <v>29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75</v>
      </c>
      <c r="N18" s="15">
        <v>0.59</v>
      </c>
    </row>
    <row r="19" spans="1:14" s="11" customFormat="1" x14ac:dyDescent="0.25">
      <c r="A19" s="8" t="s">
        <v>37</v>
      </c>
      <c r="B19" s="9" t="s">
        <v>47</v>
      </c>
      <c r="C19" s="9" t="s">
        <v>42</v>
      </c>
      <c r="D19" s="9" t="s">
        <v>36</v>
      </c>
      <c r="E19" s="9">
        <v>24</v>
      </c>
      <c r="F19" s="9">
        <v>24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100</v>
      </c>
      <c r="N19" s="15">
        <v>1</v>
      </c>
    </row>
    <row r="20" spans="1:14" s="11" customFormat="1" x14ac:dyDescent="0.25">
      <c r="A20" s="8" t="s">
        <v>37</v>
      </c>
      <c r="B20" s="9" t="s">
        <v>47</v>
      </c>
      <c r="C20" s="9" t="s">
        <v>43</v>
      </c>
      <c r="D20" s="9" t="s">
        <v>36</v>
      </c>
      <c r="E20" s="9">
        <v>20</v>
      </c>
      <c r="F20" s="9">
        <v>17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85</v>
      </c>
      <c r="N20" s="15">
        <v>0.85</v>
      </c>
    </row>
    <row r="21" spans="1:14" s="11" customFormat="1" x14ac:dyDescent="0.25">
      <c r="A21" s="24" t="s">
        <v>37</v>
      </c>
      <c r="B21" s="9" t="s">
        <v>47</v>
      </c>
      <c r="C21" s="9" t="s">
        <v>38</v>
      </c>
      <c r="D21" s="9" t="s">
        <v>36</v>
      </c>
      <c r="E21" s="9">
        <v>27</v>
      </c>
      <c r="F21" s="9">
        <v>19</v>
      </c>
      <c r="G21" s="9"/>
      <c r="H21" s="10"/>
      <c r="I21" s="9">
        <f t="shared" si="0"/>
        <v>8</v>
      </c>
      <c r="J21" s="10"/>
      <c r="K21" s="9">
        <v>0</v>
      </c>
      <c r="L21" s="10">
        <f t="shared" ref="L21:L22" si="2">K21/E21</f>
        <v>0</v>
      </c>
      <c r="M21" s="9">
        <v>64</v>
      </c>
      <c r="N21" s="15">
        <v>0.63</v>
      </c>
    </row>
    <row r="22" spans="1:14" s="11" customFormat="1" x14ac:dyDescent="0.25">
      <c r="A22" s="24" t="s">
        <v>37</v>
      </c>
      <c r="B22" s="9" t="s">
        <v>47</v>
      </c>
      <c r="C22" s="9" t="s">
        <v>51</v>
      </c>
      <c r="D22" s="9" t="s">
        <v>36</v>
      </c>
      <c r="E22" s="9">
        <v>17</v>
      </c>
      <c r="F22" s="9">
        <v>9</v>
      </c>
      <c r="G22" s="9"/>
      <c r="H22" s="10"/>
      <c r="I22" s="9">
        <f t="shared" si="0"/>
        <v>8</v>
      </c>
      <c r="J22" s="10"/>
      <c r="K22" s="9">
        <v>0</v>
      </c>
      <c r="L22" s="10">
        <f t="shared" si="2"/>
        <v>0</v>
      </c>
      <c r="M22" s="9">
        <v>63</v>
      </c>
      <c r="N22" s="15">
        <v>0.53</v>
      </c>
    </row>
    <row r="23" spans="1:14" s="11" customFormat="1" x14ac:dyDescent="0.25">
      <c r="A23" s="24" t="s">
        <v>37</v>
      </c>
      <c r="B23" s="9" t="s">
        <v>47</v>
      </c>
      <c r="C23" s="9" t="s">
        <v>52</v>
      </c>
      <c r="D23" s="9" t="s">
        <v>39</v>
      </c>
      <c r="E23" s="9">
        <v>34</v>
      </c>
      <c r="F23" s="9">
        <v>33</v>
      </c>
      <c r="G23" s="9"/>
      <c r="H23" s="10"/>
      <c r="I23" s="9">
        <f t="shared" si="0"/>
        <v>1</v>
      </c>
      <c r="J23" s="10"/>
      <c r="K23" s="9">
        <v>0</v>
      </c>
      <c r="L23" s="10">
        <v>0</v>
      </c>
      <c r="M23" s="9">
        <v>91</v>
      </c>
      <c r="N23" s="15">
        <v>0.65</v>
      </c>
    </row>
    <row r="24" spans="1:14" s="11" customFormat="1" x14ac:dyDescent="0.25">
      <c r="A24" s="25" t="s">
        <v>41</v>
      </c>
      <c r="B24" s="9" t="s">
        <v>40</v>
      </c>
      <c r="C24" s="9" t="s">
        <v>42</v>
      </c>
      <c r="D24" s="9" t="s">
        <v>36</v>
      </c>
      <c r="E24" s="9">
        <v>24</v>
      </c>
      <c r="F24" s="9">
        <v>23</v>
      </c>
      <c r="G24" s="9"/>
      <c r="H24" s="10"/>
      <c r="I24" s="9">
        <f t="shared" si="0"/>
        <v>1</v>
      </c>
      <c r="J24" s="10"/>
      <c r="K24" s="9">
        <v>0</v>
      </c>
      <c r="L24" s="10">
        <v>0</v>
      </c>
      <c r="M24" s="9">
        <v>91</v>
      </c>
      <c r="N24" s="15">
        <v>0.54</v>
      </c>
    </row>
    <row r="25" spans="1:14" s="11" customFormat="1" x14ac:dyDescent="0.25">
      <c r="A25" s="25" t="s">
        <v>41</v>
      </c>
      <c r="B25" s="9" t="s">
        <v>40</v>
      </c>
      <c r="C25" s="9" t="s">
        <v>43</v>
      </c>
      <c r="D25" s="9" t="s">
        <v>36</v>
      </c>
      <c r="E25" s="9">
        <v>20</v>
      </c>
      <c r="F25" s="9">
        <v>14</v>
      </c>
      <c r="G25" s="9"/>
      <c r="H25" s="10"/>
      <c r="I25" s="9">
        <f t="shared" si="0"/>
        <v>6</v>
      </c>
      <c r="J25" s="10"/>
      <c r="K25" s="9">
        <v>0</v>
      </c>
      <c r="L25" s="10">
        <v>0</v>
      </c>
      <c r="M25" s="9">
        <v>71</v>
      </c>
      <c r="N25" s="15">
        <v>0.7</v>
      </c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288</v>
      </c>
      <c r="F28" s="17">
        <f>SUM(F14:F27)</f>
        <v>225</v>
      </c>
      <c r="G28" s="17">
        <f>SUM(G14:G27)</f>
        <v>0</v>
      </c>
      <c r="H28" s="18"/>
      <c r="I28" s="17">
        <f t="shared" si="0"/>
        <v>63</v>
      </c>
      <c r="J28" s="18"/>
      <c r="K28" s="17">
        <f>SUM(K14:K27)</f>
        <v>0</v>
      </c>
      <c r="L28" s="18">
        <f t="shared" si="1"/>
        <v>0</v>
      </c>
      <c r="M28" s="21">
        <f>AVERAGE(M14:M27)</f>
        <v>75.833333333333329</v>
      </c>
      <c r="N28" s="19">
        <f>AVERAGE(N14:N27)</f>
        <v>0.65750000000000008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O27" sqref="O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FEB-JUN-2024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 xml:space="preserve">PROBABILIDAD Y ESTADISTICA </v>
      </c>
      <c r="B14" s="9" t="s">
        <v>48</v>
      </c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24</v>
      </c>
      <c r="G14" s="9"/>
      <c r="H14" s="10"/>
      <c r="I14" s="9">
        <v>0</v>
      </c>
      <c r="J14" s="10"/>
      <c r="K14" s="9"/>
      <c r="L14" s="10">
        <v>0</v>
      </c>
      <c r="M14" s="9">
        <v>99</v>
      </c>
      <c r="N14" s="15">
        <v>0.92</v>
      </c>
    </row>
    <row r="15" spans="1:14" s="11" customFormat="1" x14ac:dyDescent="0.25">
      <c r="A15" s="9" t="str">
        <f>'1'!A15</f>
        <v xml:space="preserve">PROBABILIDAD Y ESTADISTICA </v>
      </c>
      <c r="B15" s="9" t="s">
        <v>48</v>
      </c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16</v>
      </c>
      <c r="G15" s="9"/>
      <c r="H15" s="10"/>
      <c r="I15" s="9">
        <v>4</v>
      </c>
      <c r="J15" s="10"/>
      <c r="K15" s="9"/>
      <c r="L15" s="10">
        <v>0</v>
      </c>
      <c r="M15" s="9">
        <v>73</v>
      </c>
      <c r="N15" s="15">
        <v>0.8</v>
      </c>
    </row>
    <row r="16" spans="1:14" s="11" customFormat="1" x14ac:dyDescent="0.25">
      <c r="A16" s="9" t="str">
        <f>'1'!A16</f>
        <v>ESTADISTICA INFERENCIAL II</v>
      </c>
      <c r="B16" s="9" t="s">
        <v>40</v>
      </c>
      <c r="C16" s="9" t="str">
        <f>'1'!C16</f>
        <v>401A</v>
      </c>
      <c r="D16" s="9" t="str">
        <f>'1'!D16</f>
        <v>IIND</v>
      </c>
      <c r="E16" s="9">
        <v>27</v>
      </c>
      <c r="F16" s="9">
        <v>19</v>
      </c>
      <c r="G16" s="9"/>
      <c r="H16" s="10"/>
      <c r="I16" s="9">
        <v>8</v>
      </c>
      <c r="J16" s="10"/>
      <c r="K16" s="9"/>
      <c r="L16" s="10">
        <v>0</v>
      </c>
      <c r="M16" s="9">
        <v>64</v>
      </c>
      <c r="N16" s="15">
        <v>0.7</v>
      </c>
    </row>
    <row r="17" spans="1:14" s="11" customFormat="1" x14ac:dyDescent="0.25">
      <c r="A17" s="9" t="str">
        <f>'1'!A17</f>
        <v>ESTADISTICA INFERENCIAL II</v>
      </c>
      <c r="B17" s="9" t="s">
        <v>40</v>
      </c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13</v>
      </c>
      <c r="G17" s="9"/>
      <c r="H17" s="10"/>
      <c r="I17" s="9">
        <v>4</v>
      </c>
      <c r="J17" s="10"/>
      <c r="K17" s="9"/>
      <c r="L17" s="10">
        <v>0</v>
      </c>
      <c r="M17" s="9">
        <v>61</v>
      </c>
      <c r="N17" s="15">
        <v>0.77</v>
      </c>
    </row>
    <row r="18" spans="1:14" s="11" customFormat="1" x14ac:dyDescent="0.25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34</v>
      </c>
      <c r="F18" s="9">
        <v>32</v>
      </c>
      <c r="G18" s="9"/>
      <c r="H18" s="10"/>
      <c r="I18" s="9">
        <v>2</v>
      </c>
      <c r="J18" s="10"/>
      <c r="K18" s="9"/>
      <c r="L18" s="10">
        <v>0</v>
      </c>
      <c r="M18" s="9">
        <v>93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104</v>
      </c>
      <c r="G28" s="17">
        <f>SUM(G14:G27)</f>
        <v>0</v>
      </c>
      <c r="H28" s="18"/>
      <c r="I28" s="17">
        <f t="shared" ref="I28" si="0">(E28-SUM(F28:G28))-K28</f>
        <v>18</v>
      </c>
      <c r="J28" s="18"/>
      <c r="K28" s="17">
        <f>SUM(K14:K27)</f>
        <v>0</v>
      </c>
      <c r="L28" s="18">
        <f>AVERAGE(L14:L18)</f>
        <v>0</v>
      </c>
      <c r="M28" s="17">
        <f>AVERAGE(M14:M18)</f>
        <v>78</v>
      </c>
      <c r="N28" s="19">
        <f>AVERAGE(N14:N18)</f>
        <v>0.79800000000000004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I16" sqref="I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FEB-JUN-2024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 xml:space="preserve">PROBABILIDAD Y ESTADISTICA </v>
      </c>
      <c r="B14" s="9" t="s">
        <v>54</v>
      </c>
      <c r="C14" s="9" t="str">
        <f>'1'!C14</f>
        <v>201A</v>
      </c>
      <c r="D14" s="9" t="str">
        <f>'1'!D14</f>
        <v>IIND</v>
      </c>
      <c r="E14" s="9">
        <f>'1'!E14</f>
        <v>24</v>
      </c>
      <c r="F14" s="9">
        <v>20</v>
      </c>
      <c r="G14" s="9">
        <v>4</v>
      </c>
      <c r="H14" s="10">
        <v>1</v>
      </c>
      <c r="I14" s="9">
        <f t="shared" ref="I14" si="0">(E14-SUM(F14:G14))-K14</f>
        <v>0</v>
      </c>
      <c r="J14" s="10">
        <v>0</v>
      </c>
      <c r="K14" s="9">
        <v>0</v>
      </c>
      <c r="L14" s="10">
        <f t="shared" ref="L14:L18" si="1">K14/E14</f>
        <v>0</v>
      </c>
      <c r="M14" s="9">
        <v>93</v>
      </c>
      <c r="N14" s="15">
        <v>0.46</v>
      </c>
    </row>
    <row r="15" spans="1:14" s="11" customFormat="1" x14ac:dyDescent="0.25">
      <c r="A15" s="9" t="str">
        <f>'1'!A15</f>
        <v xml:space="preserve">PROBABILIDAD Y ESTADISTICA </v>
      </c>
      <c r="B15" s="9" t="s">
        <v>54</v>
      </c>
      <c r="C15" s="9" t="str">
        <f>'1'!C15</f>
        <v>201B</v>
      </c>
      <c r="D15" s="9" t="str">
        <f>'1'!D15</f>
        <v>IIND</v>
      </c>
      <c r="E15" s="9">
        <f>'1'!E15</f>
        <v>20</v>
      </c>
      <c r="F15" s="9">
        <v>9</v>
      </c>
      <c r="G15" s="9">
        <v>7</v>
      </c>
      <c r="H15" s="10">
        <v>0.8</v>
      </c>
      <c r="I15" s="9">
        <v>4</v>
      </c>
      <c r="J15" s="10">
        <v>0.2</v>
      </c>
      <c r="K15" s="9">
        <v>0</v>
      </c>
      <c r="L15" s="10">
        <f t="shared" si="1"/>
        <v>0</v>
      </c>
      <c r="M15" s="9">
        <v>74</v>
      </c>
      <c r="N15" s="15">
        <v>0.8</v>
      </c>
    </row>
    <row r="16" spans="1:14" s="11" customFormat="1" x14ac:dyDescent="0.25">
      <c r="A16" s="9" t="str">
        <f>'1'!A16</f>
        <v>ESTADISTICA INFERENCIAL II</v>
      </c>
      <c r="B16" s="9" t="s">
        <v>54</v>
      </c>
      <c r="C16" s="9" t="str">
        <f>'1'!C16</f>
        <v>401A</v>
      </c>
      <c r="D16" s="9" t="str">
        <f>'1'!D16</f>
        <v>IIND</v>
      </c>
      <c r="E16" s="9">
        <v>27</v>
      </c>
      <c r="F16" s="9">
        <v>9</v>
      </c>
      <c r="G16" s="9">
        <v>10</v>
      </c>
      <c r="H16" s="10">
        <v>0.7</v>
      </c>
      <c r="I16" s="9">
        <v>8</v>
      </c>
      <c r="J16" s="10">
        <v>0.3</v>
      </c>
      <c r="K16" s="9">
        <v>0</v>
      </c>
      <c r="L16" s="10">
        <f t="shared" si="1"/>
        <v>0</v>
      </c>
      <c r="M16" s="9">
        <v>67</v>
      </c>
      <c r="N16" s="15">
        <v>0.7</v>
      </c>
    </row>
    <row r="17" spans="1:14" s="11" customFormat="1" x14ac:dyDescent="0.25">
      <c r="A17" s="9" t="str">
        <f>'1'!A17</f>
        <v>ESTADISTICA INFERENCIAL II</v>
      </c>
      <c r="B17" s="9" t="s">
        <v>54</v>
      </c>
      <c r="C17" s="9" t="str">
        <f>'1'!C17</f>
        <v>401B</v>
      </c>
      <c r="D17" s="9" t="str">
        <f>'1'!D17</f>
        <v>IIND</v>
      </c>
      <c r="E17" s="9">
        <f>'1'!E17</f>
        <v>17</v>
      </c>
      <c r="F17" s="9">
        <v>3</v>
      </c>
      <c r="G17" s="9">
        <v>10</v>
      </c>
      <c r="H17" s="10">
        <v>0.76</v>
      </c>
      <c r="I17" s="9">
        <v>4</v>
      </c>
      <c r="J17" s="10">
        <v>0.24</v>
      </c>
      <c r="K17" s="9">
        <v>0</v>
      </c>
      <c r="L17" s="10">
        <f t="shared" si="1"/>
        <v>0</v>
      </c>
      <c r="M17" s="9">
        <v>66</v>
      </c>
      <c r="N17" s="15">
        <v>0.77</v>
      </c>
    </row>
    <row r="18" spans="1:14" s="11" customFormat="1" x14ac:dyDescent="0.25">
      <c r="A18" s="9" t="str">
        <f>'1'!A18</f>
        <v>ESTADISTICA INFERENCIAL I</v>
      </c>
      <c r="B18" s="9" t="s">
        <v>54</v>
      </c>
      <c r="C18" s="9" t="str">
        <f>'1'!C18</f>
        <v>407A</v>
      </c>
      <c r="D18" s="9" t="str">
        <f>'1'!D18</f>
        <v>IGEM</v>
      </c>
      <c r="E18" s="9">
        <v>34</v>
      </c>
      <c r="F18" s="9">
        <v>23</v>
      </c>
      <c r="G18" s="9">
        <v>10</v>
      </c>
      <c r="H18" s="10">
        <v>0.97</v>
      </c>
      <c r="I18" s="9">
        <v>1</v>
      </c>
      <c r="J18" s="10">
        <v>0.03</v>
      </c>
      <c r="K18" s="9">
        <v>0</v>
      </c>
      <c r="L18" s="10">
        <f t="shared" si="1"/>
        <v>0</v>
      </c>
      <c r="M18" s="9">
        <v>88</v>
      </c>
      <c r="N18" s="15">
        <v>0.59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122</v>
      </c>
      <c r="F28" s="17">
        <f>SUM(F14:F27)</f>
        <v>64</v>
      </c>
      <c r="G28" s="17">
        <f>SUM(G14:G27)</f>
        <v>41</v>
      </c>
      <c r="H28" s="18">
        <f>AVERAGE(H14:H18)</f>
        <v>0.84599999999999986</v>
      </c>
      <c r="I28" s="17">
        <f t="shared" ref="I28" si="2">(E28-SUM(F28:G28))-K28</f>
        <v>17</v>
      </c>
      <c r="J28" s="18">
        <f>AVERAGE(J14:J18)</f>
        <v>0.154</v>
      </c>
      <c r="K28" s="17">
        <f>SUM(K14:K27)</f>
        <v>0</v>
      </c>
      <c r="L28" s="18">
        <f t="shared" ref="L28" si="3">K28/E28</f>
        <v>0</v>
      </c>
      <c r="M28" s="17">
        <f>AVERAGE(M14:M18)</f>
        <v>77.599999999999994</v>
      </c>
      <c r="N28" s="19">
        <f>AVERAGE(N14:N18)</f>
        <v>0.66399999999999992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2024-06-12T20:16:13Z</dcterms:modified>
  <cp:category/>
  <cp:contentStatus/>
</cp:coreProperties>
</file>