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te de calificaciones\primer reporte de calif\"/>
    </mc:Choice>
  </mc:AlternateContent>
  <bookViews>
    <workbookView xWindow="0" yWindow="0" windowWidth="19200" windowHeight="7310"/>
  </bookViews>
  <sheets>
    <sheet name="topicos 404 A" sheetId="3" r:id="rId1"/>
    <sheet name="TSO 404A" sheetId="4" r:id="rId2"/>
    <sheet name="TOPICOS 404 B" sheetId="5" r:id="rId3"/>
    <sheet name="TALLER SO 404 B" sheetId="7" r:id="rId4"/>
    <sheet name="COMPUTACIÓN EN LA NUBE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4" l="1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25" i="3"/>
  <c r="Q26" i="3"/>
  <c r="Q27" i="3"/>
  <c r="Q28" i="3"/>
  <c r="Q29" i="3"/>
  <c r="Q30" i="3"/>
  <c r="Q31" i="3"/>
  <c r="Q32" i="3"/>
  <c r="Q33" i="3"/>
  <c r="Q34" i="3"/>
  <c r="Q35" i="3"/>
  <c r="P51" i="7"/>
  <c r="O51" i="7"/>
  <c r="N51" i="7"/>
  <c r="M51" i="7"/>
  <c r="L51" i="7"/>
  <c r="K51" i="7"/>
  <c r="J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P49" i="7"/>
  <c r="P52" i="7" s="1"/>
  <c r="O49" i="7"/>
  <c r="O52" i="7" s="1"/>
  <c r="N49" i="7"/>
  <c r="N52" i="7" s="1"/>
  <c r="M49" i="7"/>
  <c r="M52" i="7" s="1"/>
  <c r="L49" i="7"/>
  <c r="L52" i="7" s="1"/>
  <c r="K49" i="7"/>
  <c r="K52" i="7" s="1"/>
  <c r="J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11" i="7"/>
  <c r="Q10" i="7"/>
  <c r="B10" i="7"/>
  <c r="Q9" i="7"/>
  <c r="Q42" i="6"/>
  <c r="Q10" i="6"/>
  <c r="Q50" i="7" l="1"/>
  <c r="J53" i="7"/>
  <c r="J52" i="7"/>
  <c r="Q51" i="7"/>
  <c r="Q49" i="7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9" i="4"/>
  <c r="J49" i="3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53" i="7" l="1"/>
  <c r="Q52" i="7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O52" i="6" s="1"/>
  <c r="N49" i="6"/>
  <c r="M49" i="6"/>
  <c r="L49" i="6"/>
  <c r="L52" i="6" s="1"/>
  <c r="K49" i="6"/>
  <c r="J49" i="6"/>
  <c r="Q48" i="6"/>
  <c r="Q47" i="6"/>
  <c r="Q46" i="6"/>
  <c r="Q45" i="6"/>
  <c r="Q44" i="6"/>
  <c r="Q43" i="6"/>
  <c r="Q41" i="6"/>
  <c r="Q40" i="6"/>
  <c r="Q39" i="6"/>
  <c r="Q38" i="6"/>
  <c r="Q37" i="6"/>
  <c r="Q36" i="6"/>
  <c r="Q35" i="6"/>
  <c r="Q34" i="6"/>
  <c r="Q33" i="6"/>
  <c r="Q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M49" i="5"/>
  <c r="L49" i="5"/>
  <c r="K49" i="5"/>
  <c r="J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P51" i="4"/>
  <c r="O51" i="4"/>
  <c r="N51" i="4"/>
  <c r="M51" i="4"/>
  <c r="L51" i="4"/>
  <c r="K51" i="4"/>
  <c r="J51" i="4"/>
  <c r="P50" i="4"/>
  <c r="O50" i="4"/>
  <c r="N50" i="4"/>
  <c r="M50" i="4"/>
  <c r="L50" i="4"/>
  <c r="K50" i="4"/>
  <c r="J50" i="4"/>
  <c r="P49" i="4"/>
  <c r="O49" i="4"/>
  <c r="N49" i="4"/>
  <c r="N52" i="4" s="1"/>
  <c r="M49" i="4"/>
  <c r="L49" i="4"/>
  <c r="K49" i="4"/>
  <c r="J49" i="4"/>
  <c r="J52" i="4" s="1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P51" i="3"/>
  <c r="O51" i="3"/>
  <c r="N51" i="3"/>
  <c r="M51" i="3"/>
  <c r="L51" i="3"/>
  <c r="K51" i="3"/>
  <c r="J51" i="3"/>
  <c r="P50" i="3"/>
  <c r="O50" i="3"/>
  <c r="N50" i="3"/>
  <c r="M50" i="3"/>
  <c r="L50" i="3"/>
  <c r="K50" i="3"/>
  <c r="J50" i="3"/>
  <c r="P49" i="3"/>
  <c r="O49" i="3"/>
  <c r="N49" i="3"/>
  <c r="M49" i="3"/>
  <c r="L49" i="3"/>
  <c r="K4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K53" i="4" l="1"/>
  <c r="K52" i="4"/>
  <c r="O52" i="4"/>
  <c r="O53" i="4"/>
  <c r="M52" i="3"/>
  <c r="N53" i="3"/>
  <c r="K52" i="6"/>
  <c r="L53" i="5"/>
  <c r="L52" i="5"/>
  <c r="P53" i="5"/>
  <c r="P52" i="5"/>
  <c r="N52" i="3"/>
  <c r="L53" i="6"/>
  <c r="P53" i="6"/>
  <c r="P52" i="6"/>
  <c r="M53" i="3"/>
  <c r="N53" i="4"/>
  <c r="N53" i="6"/>
  <c r="N52" i="6"/>
  <c r="K53" i="6"/>
  <c r="K53" i="5"/>
  <c r="O53" i="5"/>
  <c r="K52" i="5"/>
  <c r="O52" i="5"/>
  <c r="K53" i="3"/>
  <c r="L53" i="4"/>
  <c r="K52" i="3"/>
  <c r="O52" i="3"/>
  <c r="L53" i="3"/>
  <c r="L52" i="4"/>
  <c r="P52" i="4"/>
  <c r="M53" i="4"/>
  <c r="M52" i="5"/>
  <c r="O53" i="3"/>
  <c r="P53" i="4"/>
  <c r="M53" i="5"/>
  <c r="J52" i="3"/>
  <c r="J53" i="3"/>
  <c r="P53" i="3"/>
  <c r="P52" i="3"/>
  <c r="L52" i="3"/>
  <c r="Q51" i="5"/>
  <c r="N53" i="5"/>
  <c r="N52" i="5"/>
  <c r="J53" i="5"/>
  <c r="J52" i="5"/>
  <c r="M52" i="4"/>
  <c r="Q51" i="4"/>
  <c r="M52" i="6"/>
  <c r="Q51" i="3"/>
  <c r="J53" i="6"/>
  <c r="J52" i="6"/>
  <c r="Q51" i="6"/>
  <c r="M53" i="6"/>
  <c r="O53" i="6"/>
  <c r="Q49" i="6"/>
  <c r="Q50" i="6"/>
  <c r="Q49" i="5"/>
  <c r="Q50" i="5"/>
  <c r="J53" i="4"/>
  <c r="Q49" i="4"/>
  <c r="Q50" i="4"/>
  <c r="Q49" i="3"/>
  <c r="Q50" i="3"/>
  <c r="Q53" i="6" l="1"/>
  <c r="Q52" i="5"/>
  <c r="Q53" i="5"/>
  <c r="Q53" i="4"/>
  <c r="Q52" i="4"/>
  <c r="Q53" i="3"/>
  <c r="Q52" i="3"/>
  <c r="Q52" i="6"/>
</calcChain>
</file>

<file path=xl/comments1.xml><?xml version="1.0" encoding="utf-8"?>
<comments xmlns="http://schemas.openxmlformats.org/spreadsheetml/2006/main">
  <authors>
    <author>Adelina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Adelina:</t>
        </r>
        <r>
          <rPr>
            <sz val="9"/>
            <color indexed="81"/>
            <rFont val="Tahoma"/>
            <family val="2"/>
          </rPr>
          <t xml:space="preserve">
todos los comandos eran de linux, se equivocaron</t>
        </r>
      </text>
    </comment>
  </commentList>
</comments>
</file>

<file path=xl/comments2.xml><?xml version="1.0" encoding="utf-8"?>
<comments xmlns="http://schemas.openxmlformats.org/spreadsheetml/2006/main">
  <authors>
    <author>Adelina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Adelina:</t>
        </r>
        <r>
          <rPr>
            <sz val="9"/>
            <color indexed="81"/>
            <rFont val="Tahoma"/>
            <family val="2"/>
          </rPr>
          <t xml:space="preserve">
todos los comandos eran de linux, se equivocaron</t>
        </r>
      </text>
    </comment>
  </commentList>
</comments>
</file>

<file path=xl/sharedStrings.xml><?xml version="1.0" encoding="utf-8"?>
<sst xmlns="http://schemas.openxmlformats.org/spreadsheetml/2006/main" count="405" uniqueCount="191">
  <si>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</si>
  <si>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</si>
  <si>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</si>
  <si>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</si>
  <si>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</si>
  <si>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</si>
  <si>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</si>
  <si>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</si>
  <si>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</si>
  <si>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</si>
  <si>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</si>
  <si>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</si>
  <si>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</si>
  <si>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</si>
  <si>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</si>
  <si>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</si>
  <si>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</si>
  <si>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</si>
  <si>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</si>
  <si>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</si>
  <si>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</si>
  <si>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</si>
  <si>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</si>
  <si>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</si>
  <si>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</si>
  <si>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>CHIPOL ESCRIBANO CRISTIAN</t>
  </si>
  <si>
    <t>AGUIRRE FERMAN</t>
  </si>
  <si>
    <t>AREVALO DOMINGUEZ</t>
  </si>
  <si>
    <t>BAXIN CAMPOS</t>
  </si>
  <si>
    <t>BAXIN ROSAS</t>
  </si>
  <si>
    <t>COSME MORENO</t>
  </si>
  <si>
    <t>MARTINEZ VERA</t>
  </si>
  <si>
    <t>MORENO LANDA</t>
  </si>
  <si>
    <t>PALAYO CARRANZA</t>
  </si>
  <si>
    <t>PEREZ CARRASCO</t>
  </si>
  <si>
    <t>PEREZ HERNANDEZ</t>
  </si>
  <si>
    <t>QUINTO LUCHO</t>
  </si>
  <si>
    <t>SALAZAR URIETA</t>
  </si>
  <si>
    <t>VENTURA BUSTAMANTE</t>
  </si>
  <si>
    <t>XOLO HERNANDEZ</t>
  </si>
  <si>
    <t>NESTOR ALEJANDRO</t>
  </si>
  <si>
    <t>MILTON</t>
  </si>
  <si>
    <t>ANGEL UZIEL</t>
  </si>
  <si>
    <t>BRYAN GABRIEL</t>
  </si>
  <si>
    <t>YOSEF EDUARDO</t>
  </si>
  <si>
    <t>ERICK</t>
  </si>
  <si>
    <t>MONSERRAT</t>
  </si>
  <si>
    <t>MONTSERRAT</t>
  </si>
  <si>
    <t>DIANA CECILIA</t>
  </si>
  <si>
    <t>AARON DE JESUS</t>
  </si>
  <si>
    <t>LANDY BERENICE</t>
  </si>
  <si>
    <t>LUIS ELIAS</t>
  </si>
  <si>
    <t>MIRIAM GUADALUPE</t>
  </si>
  <si>
    <t>CASTRO MARTÍNEZ</t>
  </si>
  <si>
    <t>JOSE DE JESUS</t>
  </si>
  <si>
    <t>VERONICA ALEJANDRA</t>
  </si>
  <si>
    <t>YLLESCAS ACOSTA YOVANA</t>
  </si>
  <si>
    <t>BELTRÁN RAMON GABRIELA</t>
  </si>
  <si>
    <t>CAMPOS DE DIOS DIEGO EMMANUEL</t>
  </si>
  <si>
    <t>CARVAJAL GARCÍA JOANNA GUADALUPE</t>
  </si>
  <si>
    <t>LOYO OLAM LUIS LEONARDO</t>
  </si>
  <si>
    <t xml:space="preserve">MORALES HERNANDEZ  FERNANDO RAYMUNDO </t>
  </si>
  <si>
    <t>PAVON FIGAROLA ELIAS DARIO</t>
  </si>
  <si>
    <t>RASGADO DE LA CRUZ DAVID</t>
  </si>
  <si>
    <t>VÁZQUEZ DOMÍNGUEZ LUIS GERARDO</t>
  </si>
  <si>
    <t xml:space="preserve">XOLO COBAXIN MAURICIO </t>
  </si>
  <si>
    <t>LERDO FISCAL PAOLA</t>
  </si>
  <si>
    <t xml:space="preserve">201U0097 </t>
  </si>
  <si>
    <t xml:space="preserve">201U0104 </t>
  </si>
  <si>
    <t xml:space="preserve">201U0106 </t>
  </si>
  <si>
    <t xml:space="preserve">201U0117 </t>
  </si>
  <si>
    <t xml:space="preserve">201U0119 </t>
  </si>
  <si>
    <t xml:space="preserve">201U0031 </t>
  </si>
  <si>
    <t>PICHAL VALDEZ GERMAIN</t>
  </si>
  <si>
    <t>TERRAZAS GUERRERO ROBERTO CARLOS</t>
  </si>
  <si>
    <t>COMPUTACIÓN EN LA NUBE</t>
  </si>
  <si>
    <t>FEBRERO - JUNIO 2024</t>
  </si>
  <si>
    <t>804 AP</t>
  </si>
  <si>
    <t>CHIBAMBA MALAGA ALDO JOSUE</t>
  </si>
  <si>
    <t>404 B</t>
  </si>
  <si>
    <t>TOPICOS AVANZADOS DE PROGRAMACION</t>
  </si>
  <si>
    <t>404 A</t>
  </si>
  <si>
    <t>TALLER DE SISTEMAS OPERATIVOS</t>
  </si>
  <si>
    <t>BAXIN TAGAN GAEL ISAI</t>
  </si>
  <si>
    <t>221U0194</t>
  </si>
  <si>
    <t>CRUZ ZACARIAS WENDY ELLEN</t>
  </si>
  <si>
    <t>GARCIA SEGURA CESAR EDUARDO</t>
  </si>
  <si>
    <t>HERNANDEZ SALAZAR GUSTAVO ANGEL</t>
  </si>
  <si>
    <t>HERNANDEZ TOTO AMALIN ROMINA</t>
  </si>
  <si>
    <t>221U0203</t>
  </si>
  <si>
    <t>221U0209</t>
  </si>
  <si>
    <t>211U0642</t>
  </si>
  <si>
    <t>221U0215</t>
  </si>
  <si>
    <t>MORALES IXTEPAN GEOVANY DE JESUS</t>
  </si>
  <si>
    <t>MORALES TON ESTRELLA</t>
  </si>
  <si>
    <t>221U0225</t>
  </si>
  <si>
    <t>221U0226</t>
  </si>
  <si>
    <t>PEREZ SANCHEZ VICTOR EDEN</t>
  </si>
  <si>
    <t>POLITO VENTURA LUIS GERARDO</t>
  </si>
  <si>
    <t>221U0236</t>
  </si>
  <si>
    <t>221U0238</t>
  </si>
  <si>
    <t>RAMÓN XOLO CARLA KARINA</t>
  </si>
  <si>
    <t>RODRIGUEZ LOPEZ JAZER</t>
  </si>
  <si>
    <t>221U0244</t>
  </si>
  <si>
    <t>221U0245</t>
  </si>
  <si>
    <t>APARICIO SEBA URIA</t>
  </si>
  <si>
    <t>AGUILERA ATAXCA JUAN JOSÉ</t>
  </si>
  <si>
    <t>BAXIN BAEZ YAJDIEL EMIR</t>
  </si>
  <si>
    <t>CHIGO VÁSQUEZ RICARDO</t>
  </si>
  <si>
    <t>CONSTANTINO CARDENAS PABLO ANTONIO</t>
  </si>
  <si>
    <t>DEL ANGEL BAPO LINDA JHOANA</t>
  </si>
  <si>
    <t>DIAZ SARIO JOSUE RICARDO</t>
  </si>
  <si>
    <t>ESTRADA CONCHI LEISY</t>
  </si>
  <si>
    <t>FERMÁN CAMPOS ANA VALERIA</t>
  </si>
  <si>
    <t>FERRER COTA ERICK</t>
  </si>
  <si>
    <t>GONZALEZ GUIDO JAVIER DAVID</t>
  </si>
  <si>
    <t>GUATEMALA PEREZ JOSE MANUEL</t>
  </si>
  <si>
    <t>GUEVARA VELASQUEZ LEONARDO ALEXIS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</si>
  <si>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</si>
  <si>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</si>
  <si>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</si>
  <si>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</si>
  <si>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</si>
  <si>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</si>
  <si>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</si>
  <si>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</si>
  <si>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</si>
  <si>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</si>
  <si>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</si>
  <si>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</si>
  <si>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</si>
  <si>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</si>
  <si>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</si>
  <si>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</si>
  <si>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</si>
  <si>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</si>
  <si>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221U0185</t>
  </si>
  <si>
    <t>221U0187</t>
  </si>
  <si>
    <t>221U0190</t>
  </si>
  <si>
    <t>221U0198</t>
  </si>
  <si>
    <t>221U0200</t>
  </si>
  <si>
    <t>211U0178</t>
  </si>
  <si>
    <t>221U0261</t>
  </si>
  <si>
    <t>221U0815</t>
  </si>
  <si>
    <t>221U0205</t>
  </si>
  <si>
    <t>221U0206</t>
  </si>
  <si>
    <t>221U0211</t>
  </si>
  <si>
    <t>221U0212</t>
  </si>
  <si>
    <t>211U0641</t>
  </si>
  <si>
    <t>221U0213</t>
  </si>
  <si>
    <t>221U0214</t>
  </si>
  <si>
    <t>221U0219</t>
  </si>
  <si>
    <t>221U0220</t>
  </si>
  <si>
    <t>221U0223</t>
  </si>
  <si>
    <t>221U0262</t>
  </si>
  <si>
    <t>221U0233</t>
  </si>
  <si>
    <t>221U0234</t>
  </si>
  <si>
    <t>221U0235</t>
  </si>
  <si>
    <t>211U0197</t>
  </si>
  <si>
    <t>221U0237</t>
  </si>
  <si>
    <t>221U0239</t>
  </si>
  <si>
    <t>221U0240</t>
  </si>
  <si>
    <t>221U0241</t>
  </si>
  <si>
    <t>221U0242</t>
  </si>
  <si>
    <t>211U0486</t>
  </si>
  <si>
    <t>221U0247</t>
  </si>
  <si>
    <t>211U0202</t>
  </si>
  <si>
    <t>221U0250</t>
  </si>
  <si>
    <t>221U0251</t>
  </si>
  <si>
    <t>221U0189</t>
  </si>
  <si>
    <t>221U0191</t>
  </si>
  <si>
    <t>221U0193</t>
  </si>
  <si>
    <t>221U0197</t>
  </si>
  <si>
    <t>221U0201</t>
  </si>
  <si>
    <t>221U0222</t>
  </si>
  <si>
    <t>221U0228</t>
  </si>
  <si>
    <t>221U0255</t>
  </si>
  <si>
    <t>221U0256</t>
  </si>
  <si>
    <t>221U0802</t>
  </si>
  <si>
    <t xml:space="preserve">221U0230 </t>
  </si>
  <si>
    <t xml:space="preserve">221U0232 </t>
  </si>
  <si>
    <t xml:space="preserve">221U0263 </t>
  </si>
  <si>
    <t xml:space="preserve">221U0243 </t>
  </si>
  <si>
    <t xml:space="preserve">221U0246 </t>
  </si>
  <si>
    <t xml:space="preserve">221U0254 </t>
  </si>
  <si>
    <t xml:space="preserve">201U0101 </t>
  </si>
  <si>
    <t xml:space="preserve">221U0814 </t>
  </si>
  <si>
    <t xml:space="preserve">201U0116 </t>
  </si>
  <si>
    <t xml:space="preserve">201U0125 </t>
  </si>
  <si>
    <t xml:space="preserve">201U0128 </t>
  </si>
  <si>
    <t>181U0711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</si>
</sst>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4C2F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1" xfId="0" applyFont="1" applyBorder="1" applyAlignme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7" fillId="0" borderId="2" xfId="0" applyFont="1" applyBorder="1" applyAlignment="1">
      <alignment vertical="center"/>
    </xf>
    <xf numFmtId="0" fontId="0" fillId="0" borderId="2" xfId="0" applyFill="1" applyBorder="1" applyAlignment="1"/>
    <xf numFmtId="0" fontId="7" fillId="0" borderId="7" xfId="0" applyFont="1" applyBorder="1" applyAlignment="1">
      <alignment vertical="center"/>
    </xf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8" fillId="0" borderId="1" xfId="0" applyFont="1" applyBorder="1" applyAlignment="1"/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0" fillId="0" borderId="2" xfId="0" applyFill="1" applyBorder="1"/>
    <xf numFmtId="0" fontId="7" fillId="0" borderId="11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Font="1" applyBorder="1" applyAlignment="1"/>
    <xf numFmtId="0" fontId="4" fillId="0" borderId="5" xfId="0" applyFont="1" applyBorder="1" applyAlignme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7" fillId="0" borderId="13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21u0230@alumno.itssat.edu.mx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221U0194@alumno.itssat.edu.mx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zoomScale="120" zoomScaleNormal="120" workbookViewId="0">
      <selection activeCell="N4" sqref="N4:O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93" t="s">
        <v>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"/>
      <c r="R2" s="1"/>
    </row>
    <row r="3" spans="2:18">
      <c r="C3" s="94" t="s">
        <v>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"/>
      <c r="R3" s="11"/>
    </row>
    <row r="4" spans="2:18">
      <c r="C4" t="s">
        <v>0</v>
      </c>
      <c r="D4" s="95" t="s">
        <v>80</v>
      </c>
      <c r="E4" s="95"/>
      <c r="F4" s="95"/>
      <c r="G4" s="95"/>
      <c r="I4" t="s">
        <v>1</v>
      </c>
      <c r="J4" s="89" t="s">
        <v>81</v>
      </c>
      <c r="K4" s="89"/>
      <c r="M4" t="s">
        <v>2</v>
      </c>
      <c r="N4" s="96">
        <v>45357</v>
      </c>
      <c r="O4" s="96"/>
    </row>
    <row r="5" spans="2:18" ht="6.75" customHeight="1">
      <c r="D5" s="3"/>
      <c r="E5" s="3"/>
      <c r="F5" s="3"/>
      <c r="G5" s="3"/>
    </row>
    <row r="6" spans="2:18">
      <c r="C6" t="s">
        <v>3</v>
      </c>
      <c r="D6" s="89" t="s">
        <v>76</v>
      </c>
      <c r="E6" s="89"/>
      <c r="F6" s="89"/>
      <c r="G6" s="89"/>
      <c r="I6" s="90" t="s">
        <v>22</v>
      </c>
      <c r="J6" s="90"/>
      <c r="K6" s="91" t="s">
        <v>24</v>
      </c>
      <c r="L6" s="91"/>
      <c r="M6" s="91"/>
      <c r="N6" s="91"/>
      <c r="O6" s="91"/>
      <c r="P6" s="91"/>
    </row>
    <row r="7" spans="2:18" ht="11.25" customHeight="1"/>
    <row r="8" spans="2:18">
      <c r="B8" s="2" t="s">
        <v>4</v>
      </c>
      <c r="C8" s="2" t="s">
        <v>6</v>
      </c>
      <c r="D8" s="92" t="s">
        <v>5</v>
      </c>
      <c r="E8" s="92"/>
      <c r="F8" s="92"/>
      <c r="G8" s="92"/>
      <c r="H8" s="92"/>
      <c r="I8" s="92"/>
      <c r="J8" s="26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customHeight="1">
      <c r="B9" s="50">
        <v>1</v>
      </c>
      <c r="C9" s="77" t="s">
        <v>136</v>
      </c>
      <c r="D9" s="77" t="s">
        <v>106</v>
      </c>
      <c r="E9" s="35"/>
      <c r="F9" s="35"/>
      <c r="G9" s="35"/>
      <c r="H9" s="35"/>
      <c r="I9" s="31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10">
        <v>0</v>
      </c>
      <c r="P9" s="10">
        <v>0</v>
      </c>
      <c r="Q9" s="7">
        <f>SUM(J9:P9)/5</f>
        <v>0</v>
      </c>
    </row>
    <row r="10" spans="2:18" ht="15" customHeight="1">
      <c r="B10" s="50">
        <v>2</v>
      </c>
      <c r="C10" s="77" t="s">
        <v>137</v>
      </c>
      <c r="D10" s="77" t="s">
        <v>105</v>
      </c>
      <c r="E10" s="35"/>
      <c r="F10" s="35"/>
      <c r="G10" s="35"/>
      <c r="H10" s="35"/>
      <c r="I10" s="31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10">
        <v>0</v>
      </c>
      <c r="P10" s="10">
        <v>0</v>
      </c>
      <c r="Q10" s="7">
        <f t="shared" ref="Q10:Q24" si="0">SUM(J10:P10)/5</f>
        <v>0</v>
      </c>
    </row>
    <row r="11" spans="2:18" ht="15" customHeight="1">
      <c r="B11" s="50">
        <v>3</v>
      </c>
      <c r="C11" s="77" t="s">
        <v>138</v>
      </c>
      <c r="D11" s="77" t="s">
        <v>107</v>
      </c>
      <c r="E11" s="35"/>
      <c r="F11" s="35"/>
      <c r="G11" s="35"/>
      <c r="H11" s="35"/>
      <c r="I11" s="31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10">
        <v>0</v>
      </c>
      <c r="P11" s="10">
        <v>0</v>
      </c>
      <c r="Q11" s="7">
        <f t="shared" si="0"/>
        <v>0</v>
      </c>
    </row>
    <row r="12" spans="2:18" ht="15" customHeight="1">
      <c r="B12" s="50">
        <v>4</v>
      </c>
      <c r="C12" s="77" t="s">
        <v>139</v>
      </c>
      <c r="D12" s="77" t="s">
        <v>108</v>
      </c>
      <c r="E12" s="35"/>
      <c r="F12" s="35"/>
      <c r="G12" s="35"/>
      <c r="H12" s="35"/>
      <c r="I12" s="31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10">
        <v>0</v>
      </c>
      <c r="P12" s="10">
        <v>0</v>
      </c>
      <c r="Q12" s="7">
        <f t="shared" si="0"/>
        <v>0</v>
      </c>
    </row>
    <row r="13" spans="2:18" ht="15" customHeight="1">
      <c r="B13" s="50">
        <v>5</v>
      </c>
      <c r="C13" s="77" t="s">
        <v>140</v>
      </c>
      <c r="D13" s="77" t="s">
        <v>109</v>
      </c>
      <c r="E13" s="35"/>
      <c r="F13" s="35"/>
      <c r="G13" s="35"/>
      <c r="H13" s="35"/>
      <c r="I13" s="31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0">
        <v>0</v>
      </c>
      <c r="P13" s="10">
        <v>0</v>
      </c>
      <c r="Q13" s="7">
        <f t="shared" si="0"/>
        <v>0</v>
      </c>
    </row>
    <row r="14" spans="2:18" ht="15" customHeight="1">
      <c r="B14" s="50">
        <v>6</v>
      </c>
      <c r="C14" s="77" t="s">
        <v>141</v>
      </c>
      <c r="D14" s="77" t="s">
        <v>110</v>
      </c>
      <c r="E14" s="35"/>
      <c r="F14" s="35"/>
      <c r="G14" s="35"/>
      <c r="H14" s="35"/>
      <c r="I14" s="31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10">
        <v>0</v>
      </c>
      <c r="P14" s="10">
        <v>0</v>
      </c>
      <c r="Q14" s="7">
        <f t="shared" si="0"/>
        <v>0</v>
      </c>
    </row>
    <row r="15" spans="2:18" ht="15" customHeight="1">
      <c r="B15" s="50">
        <v>7</v>
      </c>
      <c r="C15" s="77" t="s">
        <v>142</v>
      </c>
      <c r="D15" s="77" t="s">
        <v>111</v>
      </c>
      <c r="E15" s="35"/>
      <c r="F15" s="35"/>
      <c r="G15" s="35"/>
      <c r="H15" s="35"/>
      <c r="I15" s="31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10">
        <v>0</v>
      </c>
      <c r="P15" s="10">
        <v>0</v>
      </c>
      <c r="Q15" s="7">
        <f t="shared" si="0"/>
        <v>0</v>
      </c>
    </row>
    <row r="16" spans="2:18" ht="15" customHeight="1">
      <c r="B16" s="50">
        <v>8</v>
      </c>
      <c r="C16" s="77" t="s">
        <v>144</v>
      </c>
      <c r="D16" s="77" t="s">
        <v>113</v>
      </c>
      <c r="E16" s="35"/>
      <c r="F16" s="35"/>
      <c r="G16" s="35"/>
      <c r="H16" s="35"/>
      <c r="I16" s="31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10">
        <v>0</v>
      </c>
      <c r="P16" s="10">
        <v>0</v>
      </c>
      <c r="Q16" s="7">
        <f t="shared" si="0"/>
        <v>0</v>
      </c>
    </row>
    <row r="17" spans="2:17" ht="15" customHeight="1">
      <c r="B17" s="50">
        <v>9</v>
      </c>
      <c r="C17" s="77" t="s">
        <v>145</v>
      </c>
      <c r="D17" s="77" t="s">
        <v>114</v>
      </c>
      <c r="E17" s="35"/>
      <c r="F17" s="35"/>
      <c r="G17" s="35"/>
      <c r="H17" s="35"/>
      <c r="I17" s="31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0">
        <v>0</v>
      </c>
      <c r="P17" s="10">
        <v>0</v>
      </c>
      <c r="Q17" s="7">
        <f t="shared" si="0"/>
        <v>0</v>
      </c>
    </row>
    <row r="18" spans="2:17" ht="15" customHeight="1">
      <c r="B18" s="50">
        <v>10</v>
      </c>
      <c r="C18" s="77" t="s">
        <v>146</v>
      </c>
      <c r="D18" s="77" t="s">
        <v>115</v>
      </c>
      <c r="E18" s="2"/>
      <c r="F18" s="2"/>
      <c r="G18" s="2"/>
      <c r="H18" s="35"/>
      <c r="I18" s="31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0">
        <v>0</v>
      </c>
      <c r="P18" s="10">
        <v>0</v>
      </c>
      <c r="Q18" s="7">
        <f t="shared" si="0"/>
        <v>0</v>
      </c>
    </row>
    <row r="19" spans="2:17" ht="15" customHeight="1">
      <c r="B19" s="50">
        <v>11</v>
      </c>
      <c r="C19" s="77" t="s">
        <v>147</v>
      </c>
      <c r="D19" s="77" t="s">
        <v>116</v>
      </c>
      <c r="E19" s="35"/>
      <c r="F19" s="35"/>
      <c r="G19" s="35"/>
      <c r="H19" s="2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10">
        <v>0</v>
      </c>
      <c r="P19" s="10">
        <v>0</v>
      </c>
      <c r="Q19" s="7">
        <f t="shared" si="0"/>
        <v>0</v>
      </c>
    </row>
    <row r="20" spans="2:17" ht="15" customHeight="1">
      <c r="B20" s="50">
        <v>12</v>
      </c>
      <c r="C20" s="77" t="s">
        <v>148</v>
      </c>
      <c r="D20" s="77" t="s">
        <v>117</v>
      </c>
      <c r="E20" s="19"/>
      <c r="F20" s="19"/>
      <c r="G20" s="19"/>
      <c r="H20" s="35"/>
      <c r="I20" s="31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10">
        <v>0</v>
      </c>
      <c r="P20" s="10">
        <v>0</v>
      </c>
      <c r="Q20" s="7">
        <f t="shared" si="0"/>
        <v>0</v>
      </c>
    </row>
    <row r="21" spans="2:17" ht="15" customHeight="1">
      <c r="B21" s="50">
        <v>13</v>
      </c>
      <c r="C21" s="77" t="s">
        <v>149</v>
      </c>
      <c r="D21" s="77" t="s">
        <v>118</v>
      </c>
      <c r="E21" s="19"/>
      <c r="F21" s="19"/>
      <c r="G21" s="19"/>
      <c r="H21" s="19"/>
      <c r="I21" s="49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10">
        <v>0</v>
      </c>
      <c r="P21" s="10">
        <v>0</v>
      </c>
      <c r="Q21" s="7">
        <f t="shared" si="0"/>
        <v>0</v>
      </c>
    </row>
    <row r="22" spans="2:17" ht="15" customHeight="1">
      <c r="B22" s="50">
        <v>14</v>
      </c>
      <c r="C22" s="77" t="s">
        <v>150</v>
      </c>
      <c r="D22" s="77" t="s">
        <v>119</v>
      </c>
      <c r="E22" s="19"/>
      <c r="F22" s="19"/>
      <c r="G22" s="19"/>
      <c r="H22" s="19"/>
      <c r="I22" s="20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10">
        <v>0</v>
      </c>
      <c r="P22" s="10">
        <v>0</v>
      </c>
      <c r="Q22" s="7">
        <f t="shared" si="0"/>
        <v>0</v>
      </c>
    </row>
    <row r="23" spans="2:17" ht="15" customHeight="1">
      <c r="B23" s="50">
        <v>15</v>
      </c>
      <c r="C23" s="77" t="s">
        <v>151</v>
      </c>
      <c r="D23" s="77" t="s">
        <v>120</v>
      </c>
      <c r="E23" s="19"/>
      <c r="F23" s="19"/>
      <c r="G23" s="19"/>
      <c r="H23" s="19"/>
      <c r="I23" s="20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10">
        <v>0</v>
      </c>
      <c r="P23" s="10">
        <v>0</v>
      </c>
      <c r="Q23" s="7">
        <f t="shared" si="0"/>
        <v>0</v>
      </c>
    </row>
    <row r="24" spans="2:17" ht="15" customHeight="1">
      <c r="B24" s="50">
        <v>16</v>
      </c>
      <c r="C24" s="77" t="s">
        <v>152</v>
      </c>
      <c r="D24" s="77" t="s">
        <v>121</v>
      </c>
      <c r="E24" s="19"/>
      <c r="F24" s="19"/>
      <c r="G24" s="19"/>
      <c r="H24" s="19"/>
      <c r="I24" s="20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10">
        <v>0</v>
      </c>
      <c r="P24" s="10">
        <v>0</v>
      </c>
      <c r="Q24" s="7">
        <f t="shared" si="0"/>
        <v>0</v>
      </c>
    </row>
    <row r="25" spans="2:17" ht="15" customHeight="1">
      <c r="B25" s="50">
        <v>17</v>
      </c>
      <c r="C25" s="77" t="s">
        <v>153</v>
      </c>
      <c r="D25" s="77" t="s">
        <v>122</v>
      </c>
      <c r="E25" s="19"/>
      <c r="F25" s="19"/>
      <c r="G25" s="19"/>
      <c r="H25" s="19"/>
      <c r="I25" s="20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60">
        <v>0</v>
      </c>
      <c r="P25" s="60">
        <v>0</v>
      </c>
      <c r="Q25" s="7">
        <f t="shared" ref="Q25:Q36" si="1">SUM(J25:P25)/5</f>
        <v>0</v>
      </c>
    </row>
    <row r="26" spans="2:17" ht="15" customHeight="1">
      <c r="B26" s="50">
        <v>18</v>
      </c>
      <c r="C26" s="77" t="s">
        <v>154</v>
      </c>
      <c r="D26" s="77" t="s">
        <v>123</v>
      </c>
      <c r="E26" s="19"/>
      <c r="F26" s="19"/>
      <c r="G26" s="19"/>
      <c r="H26" s="19"/>
      <c r="I26" s="20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60">
        <v>0</v>
      </c>
      <c r="P26" s="60">
        <v>0</v>
      </c>
      <c r="Q26" s="7">
        <f t="shared" si="1"/>
        <v>0</v>
      </c>
    </row>
    <row r="27" spans="2:17" ht="15" customHeight="1">
      <c r="B27" s="50">
        <v>19</v>
      </c>
      <c r="C27" s="77" t="s">
        <v>155</v>
      </c>
      <c r="D27" s="77" t="s">
        <v>124</v>
      </c>
      <c r="E27" s="19"/>
      <c r="F27" s="19"/>
      <c r="G27" s="19"/>
      <c r="H27" s="19"/>
      <c r="I27" s="20"/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60">
        <v>0</v>
      </c>
      <c r="P27" s="60">
        <v>0</v>
      </c>
      <c r="Q27" s="7">
        <f t="shared" si="1"/>
        <v>0</v>
      </c>
    </row>
    <row r="28" spans="2:17" ht="15" customHeight="1">
      <c r="B28" s="50">
        <v>20</v>
      </c>
      <c r="C28" s="77" t="s">
        <v>156</v>
      </c>
      <c r="D28" s="77" t="s">
        <v>125</v>
      </c>
      <c r="E28" s="29"/>
      <c r="F28" s="29"/>
      <c r="G28" s="29"/>
      <c r="H28" s="19"/>
      <c r="I28" s="20"/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60">
        <v>0</v>
      </c>
      <c r="P28" s="60">
        <v>0</v>
      </c>
      <c r="Q28" s="7">
        <f t="shared" si="1"/>
        <v>0</v>
      </c>
    </row>
    <row r="29" spans="2:17" ht="15" customHeight="1">
      <c r="B29" s="9">
        <f t="shared" ref="B29:B48" si="2">B28+1</f>
        <v>21</v>
      </c>
      <c r="C29" s="77" t="s">
        <v>157</v>
      </c>
      <c r="D29" s="77" t="s">
        <v>126</v>
      </c>
      <c r="E29" s="29"/>
      <c r="F29" s="29"/>
      <c r="G29" s="29"/>
      <c r="H29" s="29"/>
      <c r="I29" s="33"/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60">
        <v>0</v>
      </c>
      <c r="P29" s="60">
        <v>0</v>
      </c>
      <c r="Q29" s="7">
        <f t="shared" si="1"/>
        <v>0</v>
      </c>
    </row>
    <row r="30" spans="2:17" ht="16.5" customHeight="1">
      <c r="B30" s="9">
        <f t="shared" si="2"/>
        <v>22</v>
      </c>
      <c r="C30" s="77" t="s">
        <v>159</v>
      </c>
      <c r="D30" s="77" t="s">
        <v>127</v>
      </c>
      <c r="E30" s="29"/>
      <c r="F30" s="29"/>
      <c r="G30" s="29"/>
      <c r="H30" s="29"/>
      <c r="I30" s="33"/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60">
        <v>0</v>
      </c>
      <c r="P30" s="60">
        <v>0</v>
      </c>
      <c r="Q30" s="7">
        <f t="shared" si="1"/>
        <v>0</v>
      </c>
    </row>
    <row r="31" spans="2:17">
      <c r="B31" s="9">
        <f t="shared" si="2"/>
        <v>23</v>
      </c>
      <c r="C31" s="77" t="s">
        <v>160</v>
      </c>
      <c r="D31" s="77" t="s">
        <v>128</v>
      </c>
      <c r="E31" s="29"/>
      <c r="F31" s="29"/>
      <c r="G31" s="29"/>
      <c r="H31" s="29"/>
      <c r="I31" s="33"/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60">
        <v>0</v>
      </c>
      <c r="P31" s="60">
        <v>0</v>
      </c>
      <c r="Q31" s="7">
        <f t="shared" si="1"/>
        <v>0</v>
      </c>
    </row>
    <row r="32" spans="2:17">
      <c r="B32" s="9">
        <f t="shared" si="2"/>
        <v>24</v>
      </c>
      <c r="C32" s="77" t="s">
        <v>161</v>
      </c>
      <c r="D32" s="77" t="s">
        <v>129</v>
      </c>
      <c r="E32" s="29"/>
      <c r="F32" s="29"/>
      <c r="G32" s="29"/>
      <c r="H32" s="29"/>
      <c r="I32" s="33"/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60">
        <v>0</v>
      </c>
      <c r="P32" s="60">
        <v>0</v>
      </c>
      <c r="Q32" s="7">
        <f t="shared" si="1"/>
        <v>0</v>
      </c>
    </row>
    <row r="33" spans="2:17">
      <c r="B33" s="9">
        <f t="shared" si="2"/>
        <v>25</v>
      </c>
      <c r="C33" s="77" t="s">
        <v>165</v>
      </c>
      <c r="D33" s="77" t="s">
        <v>133</v>
      </c>
      <c r="E33" s="29"/>
      <c r="F33" s="29"/>
      <c r="G33" s="29"/>
      <c r="H33" s="29"/>
      <c r="I33" s="33"/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60">
        <v>0</v>
      </c>
      <c r="P33" s="60">
        <v>0</v>
      </c>
      <c r="Q33" s="7">
        <f t="shared" si="1"/>
        <v>0</v>
      </c>
    </row>
    <row r="34" spans="2:17">
      <c r="B34" s="9">
        <f t="shared" si="2"/>
        <v>26</v>
      </c>
      <c r="C34" s="77" t="s">
        <v>167</v>
      </c>
      <c r="D34" s="77" t="s">
        <v>134</v>
      </c>
      <c r="E34" s="29"/>
      <c r="F34" s="29"/>
      <c r="G34" s="29"/>
      <c r="H34" s="29"/>
      <c r="I34" s="33"/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60">
        <v>0</v>
      </c>
      <c r="P34" s="60">
        <v>0</v>
      </c>
      <c r="Q34" s="7">
        <f t="shared" si="1"/>
        <v>0</v>
      </c>
    </row>
    <row r="35" spans="2:17">
      <c r="B35" s="9">
        <f t="shared" si="2"/>
        <v>27</v>
      </c>
      <c r="C35" s="77" t="s">
        <v>168</v>
      </c>
      <c r="D35" s="77" t="s">
        <v>135</v>
      </c>
      <c r="E35" s="29"/>
      <c r="F35" s="29"/>
      <c r="G35" s="29"/>
      <c r="H35" s="29"/>
      <c r="I35" s="33"/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60">
        <v>0</v>
      </c>
      <c r="P35" s="60">
        <v>0</v>
      </c>
      <c r="Q35" s="7">
        <f t="shared" si="1"/>
        <v>0</v>
      </c>
    </row>
    <row r="36" spans="2:17">
      <c r="B36" s="9">
        <f t="shared" si="2"/>
        <v>28</v>
      </c>
      <c r="C36" s="9"/>
      <c r="H36" s="47"/>
      <c r="I36" s="29"/>
      <c r="J36" s="28"/>
      <c r="K36" s="28"/>
      <c r="L36" s="28"/>
      <c r="M36" s="28"/>
      <c r="N36" s="28"/>
      <c r="O36" s="60"/>
      <c r="P36" s="60"/>
      <c r="Q36" s="7">
        <f t="shared" si="1"/>
        <v>0</v>
      </c>
    </row>
    <row r="37" spans="2:17">
      <c r="B37" s="9">
        <f t="shared" si="2"/>
        <v>29</v>
      </c>
      <c r="C37" s="9"/>
      <c r="D37" s="87"/>
      <c r="E37" s="87"/>
      <c r="F37" s="87"/>
      <c r="G37" s="87"/>
      <c r="H37" s="87"/>
      <c r="I37" s="87"/>
      <c r="J37" s="28"/>
      <c r="K37" s="28"/>
      <c r="L37" s="28"/>
      <c r="M37" s="28"/>
      <c r="N37" s="28"/>
      <c r="O37" s="60"/>
      <c r="P37" s="60"/>
      <c r="Q37" s="7">
        <f t="shared" ref="Q37:Q48" si="3">SUM(J37:P37)/5</f>
        <v>0</v>
      </c>
    </row>
    <row r="38" spans="2:17">
      <c r="B38" s="9">
        <f t="shared" si="2"/>
        <v>30</v>
      </c>
      <c r="C38" s="9"/>
      <c r="D38" s="87"/>
      <c r="E38" s="87"/>
      <c r="F38" s="87"/>
      <c r="G38" s="87"/>
      <c r="H38" s="87"/>
      <c r="I38" s="87"/>
      <c r="J38" s="28"/>
      <c r="K38" s="28"/>
      <c r="L38" s="28"/>
      <c r="M38" s="28"/>
      <c r="N38" s="28"/>
      <c r="O38" s="60"/>
      <c r="P38" s="60"/>
      <c r="Q38" s="7">
        <f t="shared" si="3"/>
        <v>0</v>
      </c>
    </row>
    <row r="39" spans="2:17">
      <c r="B39" s="9">
        <f t="shared" si="2"/>
        <v>31</v>
      </c>
      <c r="C39" s="9"/>
      <c r="D39" s="87"/>
      <c r="E39" s="87"/>
      <c r="F39" s="87"/>
      <c r="G39" s="87"/>
      <c r="H39" s="87"/>
      <c r="I39" s="87"/>
      <c r="J39" s="28"/>
      <c r="K39" s="28"/>
      <c r="L39" s="28"/>
      <c r="M39" s="28"/>
      <c r="N39" s="28"/>
      <c r="O39" s="60"/>
      <c r="P39" s="60"/>
      <c r="Q39" s="7">
        <f t="shared" si="3"/>
        <v>0</v>
      </c>
    </row>
    <row r="40" spans="2:17">
      <c r="B40" s="9">
        <f t="shared" si="2"/>
        <v>32</v>
      </c>
      <c r="C40" s="9"/>
      <c r="D40" s="87"/>
      <c r="E40" s="87"/>
      <c r="F40" s="87"/>
      <c r="G40" s="87"/>
      <c r="H40" s="87"/>
      <c r="I40" s="87"/>
      <c r="J40" s="28"/>
      <c r="K40" s="28"/>
      <c r="L40" s="28"/>
      <c r="M40" s="28"/>
      <c r="N40" s="28"/>
      <c r="O40" s="60"/>
      <c r="P40" s="60"/>
      <c r="Q40" s="7">
        <f t="shared" si="3"/>
        <v>0</v>
      </c>
    </row>
    <row r="41" spans="2:17">
      <c r="B41" s="9">
        <f t="shared" si="2"/>
        <v>33</v>
      </c>
      <c r="C41" s="9"/>
      <c r="D41" s="87"/>
      <c r="E41" s="87"/>
      <c r="F41" s="87"/>
      <c r="G41" s="87"/>
      <c r="H41" s="87"/>
      <c r="I41" s="87"/>
      <c r="J41" s="28"/>
      <c r="K41" s="28"/>
      <c r="L41" s="28"/>
      <c r="M41" s="28"/>
      <c r="N41" s="28"/>
      <c r="O41" s="60"/>
      <c r="P41" s="60"/>
      <c r="Q41" s="7">
        <f t="shared" si="3"/>
        <v>0</v>
      </c>
    </row>
    <row r="42" spans="2:17">
      <c r="B42" s="9">
        <f t="shared" si="2"/>
        <v>34</v>
      </c>
      <c r="C42" s="9"/>
      <c r="D42" s="87"/>
      <c r="E42" s="87"/>
      <c r="F42" s="87"/>
      <c r="G42" s="87"/>
      <c r="H42" s="87"/>
      <c r="I42" s="87"/>
      <c r="J42" s="28"/>
      <c r="K42" s="28"/>
      <c r="L42" s="28"/>
      <c r="M42" s="28"/>
      <c r="N42" s="28"/>
      <c r="O42" s="60"/>
      <c r="P42" s="60"/>
      <c r="Q42" s="7">
        <f t="shared" si="3"/>
        <v>0</v>
      </c>
    </row>
    <row r="43" spans="2:17">
      <c r="B43" s="9">
        <f t="shared" si="2"/>
        <v>35</v>
      </c>
      <c r="C43" s="9"/>
      <c r="D43" s="87"/>
      <c r="E43" s="87"/>
      <c r="F43" s="87"/>
      <c r="G43" s="87"/>
      <c r="H43" s="87"/>
      <c r="I43" s="87"/>
      <c r="J43" s="28"/>
      <c r="K43" s="28"/>
      <c r="L43" s="28"/>
      <c r="M43" s="28"/>
      <c r="N43" s="28"/>
      <c r="O43" s="60"/>
      <c r="P43" s="60"/>
      <c r="Q43" s="7">
        <f t="shared" si="3"/>
        <v>0</v>
      </c>
    </row>
    <row r="44" spans="2:17">
      <c r="B44" s="9">
        <f t="shared" si="2"/>
        <v>36</v>
      </c>
      <c r="C44" s="9"/>
      <c r="D44" s="87"/>
      <c r="E44" s="87"/>
      <c r="F44" s="87"/>
      <c r="G44" s="87"/>
      <c r="H44" s="87"/>
      <c r="I44" s="87"/>
      <c r="J44" s="28"/>
      <c r="K44" s="28"/>
      <c r="L44" s="28"/>
      <c r="M44" s="28"/>
      <c r="N44" s="28"/>
      <c r="O44" s="60"/>
      <c r="P44" s="60"/>
      <c r="Q44" s="7">
        <f t="shared" si="3"/>
        <v>0</v>
      </c>
    </row>
    <row r="45" spans="2:17">
      <c r="B45" s="9">
        <f t="shared" si="2"/>
        <v>37</v>
      </c>
      <c r="C45" s="4"/>
      <c r="D45" s="87"/>
      <c r="E45" s="87"/>
      <c r="F45" s="87"/>
      <c r="G45" s="87"/>
      <c r="H45" s="87"/>
      <c r="I45" s="87"/>
      <c r="J45" s="28"/>
      <c r="K45" s="28"/>
      <c r="L45" s="28"/>
      <c r="M45" s="28"/>
      <c r="N45" s="28"/>
      <c r="O45" s="60"/>
      <c r="P45" s="60"/>
      <c r="Q45" s="7">
        <f t="shared" si="3"/>
        <v>0</v>
      </c>
    </row>
    <row r="46" spans="2:17">
      <c r="B46" s="9">
        <f t="shared" si="2"/>
        <v>38</v>
      </c>
      <c r="C46" s="4"/>
      <c r="D46" s="87"/>
      <c r="E46" s="87"/>
      <c r="F46" s="87"/>
      <c r="G46" s="87"/>
      <c r="H46" s="87"/>
      <c r="I46" s="87"/>
      <c r="J46" s="28"/>
      <c r="K46" s="28"/>
      <c r="L46" s="28"/>
      <c r="M46" s="28"/>
      <c r="N46" s="28"/>
      <c r="O46" s="60"/>
      <c r="P46" s="60"/>
      <c r="Q46" s="7">
        <f t="shared" si="3"/>
        <v>0</v>
      </c>
    </row>
    <row r="47" spans="2:17">
      <c r="B47" s="9">
        <f t="shared" si="2"/>
        <v>39</v>
      </c>
      <c r="C47" s="4"/>
      <c r="D47" s="87"/>
      <c r="E47" s="87"/>
      <c r="F47" s="87"/>
      <c r="G47" s="87"/>
      <c r="H47" s="87"/>
      <c r="I47" s="87"/>
      <c r="J47" s="28"/>
      <c r="K47" s="28"/>
      <c r="L47" s="28"/>
      <c r="M47" s="28"/>
      <c r="N47" s="28"/>
      <c r="O47" s="60"/>
      <c r="P47" s="60"/>
      <c r="Q47" s="7">
        <f t="shared" si="3"/>
        <v>0</v>
      </c>
    </row>
    <row r="48" spans="2:17">
      <c r="B48" s="9">
        <f t="shared" si="2"/>
        <v>40</v>
      </c>
      <c r="C48" s="4"/>
      <c r="D48" s="87"/>
      <c r="E48" s="87"/>
      <c r="F48" s="87"/>
      <c r="G48" s="87"/>
      <c r="H48" s="87"/>
      <c r="I48" s="87"/>
      <c r="J48" s="28"/>
      <c r="K48" s="28"/>
      <c r="L48" s="28"/>
      <c r="M48" s="28"/>
      <c r="N48" s="28"/>
      <c r="O48" s="60"/>
      <c r="P48" s="60"/>
      <c r="Q48" s="7">
        <f t="shared" si="3"/>
        <v>0</v>
      </c>
    </row>
    <row r="49" spans="3:17">
      <c r="C49" s="82"/>
      <c r="D49" s="82"/>
      <c r="E49" s="8"/>
      <c r="H49" s="88" t="s">
        <v>19</v>
      </c>
      <c r="I49" s="88"/>
      <c r="J49" s="13">
        <f t="shared" ref="J49:Q49" si="4">COUNTIF(J9:J48,"&gt;=70")</f>
        <v>0</v>
      </c>
      <c r="K49" s="13">
        <f t="shared" si="4"/>
        <v>0</v>
      </c>
      <c r="L49" s="13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82"/>
      <c r="D50" s="82"/>
      <c r="E50" s="12"/>
      <c r="H50" s="85" t="s">
        <v>20</v>
      </c>
      <c r="I50" s="85"/>
      <c r="J50" s="14">
        <f t="shared" ref="J50:Q50" si="5">COUNTIF(J9:J48,"&lt;70")</f>
        <v>27</v>
      </c>
      <c r="K50" s="14">
        <f t="shared" si="5"/>
        <v>27</v>
      </c>
      <c r="L50" s="14">
        <f t="shared" si="5"/>
        <v>27</v>
      </c>
      <c r="M50" s="14">
        <f t="shared" si="5"/>
        <v>27</v>
      </c>
      <c r="N50" s="14">
        <f t="shared" si="5"/>
        <v>27</v>
      </c>
      <c r="O50" s="14">
        <f t="shared" si="5"/>
        <v>27</v>
      </c>
      <c r="P50" s="14">
        <f t="shared" si="5"/>
        <v>27</v>
      </c>
      <c r="Q50" s="14">
        <f t="shared" si="5"/>
        <v>40</v>
      </c>
    </row>
    <row r="51" spans="3:17">
      <c r="C51" s="82"/>
      <c r="D51" s="82"/>
      <c r="E51" s="82"/>
      <c r="H51" s="85" t="s">
        <v>21</v>
      </c>
      <c r="I51" s="85"/>
      <c r="J51" s="14">
        <f t="shared" ref="J51:Q51" si="6">COUNT(J9:J48)</f>
        <v>27</v>
      </c>
      <c r="K51" s="14">
        <f t="shared" si="6"/>
        <v>27</v>
      </c>
      <c r="L51" s="14">
        <f t="shared" si="6"/>
        <v>27</v>
      </c>
      <c r="M51" s="14">
        <f t="shared" si="6"/>
        <v>27</v>
      </c>
      <c r="N51" s="14">
        <f t="shared" si="6"/>
        <v>27</v>
      </c>
      <c r="O51" s="14">
        <f t="shared" si="6"/>
        <v>27</v>
      </c>
      <c r="P51" s="14">
        <f t="shared" si="6"/>
        <v>27</v>
      </c>
      <c r="Q51" s="14">
        <f t="shared" si="6"/>
        <v>40</v>
      </c>
    </row>
    <row r="52" spans="3:17">
      <c r="C52" s="82"/>
      <c r="D52" s="82"/>
      <c r="E52" s="8"/>
      <c r="F52" s="5"/>
      <c r="H52" s="86" t="s">
        <v>16</v>
      </c>
      <c r="I52" s="86"/>
      <c r="J52" s="15">
        <f>J49/J51</f>
        <v>0</v>
      </c>
      <c r="K52" s="16">
        <f t="shared" ref="K52:Q52" si="7">K49/K51</f>
        <v>0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82"/>
      <c r="D53" s="82"/>
      <c r="E53" s="8"/>
      <c r="F53" s="5"/>
      <c r="H53" s="86" t="s">
        <v>17</v>
      </c>
      <c r="I53" s="86"/>
      <c r="J53" s="15">
        <f>J50/J51</f>
        <v>1</v>
      </c>
      <c r="K53" s="15">
        <f t="shared" ref="K53:Q53" si="8">K50/K51</f>
        <v>1</v>
      </c>
      <c r="L53" s="1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82"/>
      <c r="D54" s="82"/>
      <c r="E54" s="12"/>
      <c r="F54" s="5"/>
    </row>
    <row r="55" spans="3:17">
      <c r="C55" s="8"/>
      <c r="D55" s="8"/>
      <c r="E55" s="12"/>
      <c r="F55" s="5"/>
    </row>
    <row r="56" spans="3:17">
      <c r="J56" s="83" t="s">
        <v>24</v>
      </c>
      <c r="K56" s="83"/>
      <c r="L56" s="83"/>
      <c r="M56" s="83"/>
      <c r="N56" s="83"/>
      <c r="O56" s="83"/>
      <c r="P56" s="83"/>
    </row>
    <row r="57" spans="3:17">
      <c r="J57" s="84" t="s">
        <v>18</v>
      </c>
      <c r="K57" s="84"/>
      <c r="L57" s="84"/>
      <c r="M57" s="84"/>
      <c r="N57" s="84"/>
      <c r="O57" s="84"/>
      <c r="P57" s="84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36" zoomScaleNormal="84" workbookViewId="0">
      <selection activeCell="Q5" sqref="Q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93" t="s">
        <v>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"/>
      <c r="R2" s="1"/>
    </row>
    <row r="3" spans="2:18">
      <c r="C3" s="94" t="s">
        <v>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"/>
      <c r="R3" s="11"/>
    </row>
    <row r="4" spans="2:18">
      <c r="C4" t="s">
        <v>0</v>
      </c>
      <c r="D4" s="95" t="s">
        <v>82</v>
      </c>
      <c r="E4" s="95"/>
      <c r="F4" s="95"/>
      <c r="G4" s="95"/>
      <c r="I4" t="s">
        <v>1</v>
      </c>
      <c r="J4" s="89" t="s">
        <v>81</v>
      </c>
      <c r="K4" s="89"/>
      <c r="M4" t="s">
        <v>2</v>
      </c>
      <c r="N4" s="96">
        <v>45357</v>
      </c>
      <c r="O4" s="96"/>
    </row>
    <row r="5" spans="2:18" ht="6.75" customHeight="1"/>
    <row r="6" spans="2:18">
      <c r="C6" t="s">
        <v>3</v>
      </c>
      <c r="D6" s="89" t="s">
        <v>76</v>
      </c>
      <c r="E6" s="89"/>
      <c r="F6" s="89"/>
      <c r="G6" s="89"/>
      <c r="I6" s="90" t="s">
        <v>22</v>
      </c>
      <c r="J6" s="90"/>
      <c r="K6" s="91" t="s">
        <v>24</v>
      </c>
      <c r="L6" s="91"/>
      <c r="M6" s="91"/>
      <c r="N6" s="91"/>
      <c r="O6" s="91"/>
      <c r="P6" s="91"/>
    </row>
    <row r="7" spans="2:18" ht="11.25" customHeight="1"/>
    <row r="8" spans="2:18">
      <c r="B8" s="2" t="s">
        <v>4</v>
      </c>
      <c r="C8" s="2" t="s">
        <v>6</v>
      </c>
      <c r="D8" s="92" t="s">
        <v>5</v>
      </c>
      <c r="E8" s="92"/>
      <c r="F8" s="92"/>
      <c r="G8" s="92"/>
      <c r="H8" s="92"/>
      <c r="I8" s="92"/>
      <c r="J8" s="66" t="s">
        <v>7</v>
      </c>
      <c r="K8" s="66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77" t="s">
        <v>136</v>
      </c>
      <c r="D9" s="31" t="s">
        <v>106</v>
      </c>
      <c r="E9" s="31"/>
      <c r="F9" s="31"/>
      <c r="G9" s="31"/>
      <c r="H9" s="31"/>
      <c r="I9" s="31"/>
      <c r="J9" s="81">
        <v>92</v>
      </c>
      <c r="K9" s="60">
        <v>0</v>
      </c>
      <c r="L9" s="60">
        <v>0</v>
      </c>
      <c r="M9" s="60">
        <v>0</v>
      </c>
      <c r="N9" s="60">
        <v>0</v>
      </c>
      <c r="O9" s="10">
        <v>0</v>
      </c>
      <c r="P9" s="10">
        <v>0</v>
      </c>
      <c r="Q9" s="7">
        <f>SUM(J9:P9)/5</f>
        <v>18.399999999999999</v>
      </c>
    </row>
    <row r="10" spans="2:18">
      <c r="B10" s="9">
        <f>B9+1</f>
        <v>2</v>
      </c>
      <c r="C10" s="77" t="s">
        <v>137</v>
      </c>
      <c r="D10" s="31" t="s">
        <v>105</v>
      </c>
      <c r="E10" s="31"/>
      <c r="F10" s="31"/>
      <c r="G10" s="31"/>
      <c r="H10" s="31"/>
      <c r="I10" s="31"/>
      <c r="J10" s="81">
        <v>100</v>
      </c>
      <c r="K10" s="60">
        <v>0</v>
      </c>
      <c r="L10" s="60">
        <v>0</v>
      </c>
      <c r="M10" s="60">
        <v>0</v>
      </c>
      <c r="N10" s="60">
        <v>0</v>
      </c>
      <c r="O10" s="10">
        <v>0</v>
      </c>
      <c r="P10" s="10">
        <v>0</v>
      </c>
      <c r="Q10" s="7">
        <f t="shared" ref="Q10:Q21" si="0">SUM(J10:P10)/5</f>
        <v>20</v>
      </c>
    </row>
    <row r="11" spans="2:18">
      <c r="B11" s="9">
        <f t="shared" ref="B11:B48" si="1">B10+1</f>
        <v>3</v>
      </c>
      <c r="C11" s="77" t="s">
        <v>138</v>
      </c>
      <c r="D11" s="31" t="s">
        <v>107</v>
      </c>
      <c r="E11" s="31"/>
      <c r="F11" s="31"/>
      <c r="G11" s="31"/>
      <c r="H11" s="31"/>
      <c r="I11" s="31"/>
      <c r="J11" s="81">
        <v>81</v>
      </c>
      <c r="K11" s="60">
        <v>0</v>
      </c>
      <c r="L11" s="60">
        <v>0</v>
      </c>
      <c r="M11" s="60">
        <v>0</v>
      </c>
      <c r="N11" s="60">
        <v>0</v>
      </c>
      <c r="O11" s="10">
        <v>0</v>
      </c>
      <c r="P11" s="10">
        <v>0</v>
      </c>
      <c r="Q11" s="7">
        <f t="shared" si="0"/>
        <v>16.2</v>
      </c>
    </row>
    <row r="12" spans="2:18">
      <c r="B12" s="9">
        <f t="shared" si="1"/>
        <v>4</v>
      </c>
      <c r="C12" s="77" t="s">
        <v>139</v>
      </c>
      <c r="D12" s="31" t="s">
        <v>108</v>
      </c>
      <c r="E12" s="31"/>
      <c r="F12" s="31"/>
      <c r="G12" s="31"/>
      <c r="H12" s="31"/>
      <c r="I12" s="31"/>
      <c r="J12" s="81">
        <v>92</v>
      </c>
      <c r="K12" s="60">
        <v>0</v>
      </c>
      <c r="L12" s="60">
        <v>0</v>
      </c>
      <c r="M12" s="60">
        <v>0</v>
      </c>
      <c r="N12" s="60">
        <v>0</v>
      </c>
      <c r="O12" s="10">
        <v>0</v>
      </c>
      <c r="P12" s="10">
        <v>0</v>
      </c>
      <c r="Q12" s="7">
        <f t="shared" si="0"/>
        <v>18.399999999999999</v>
      </c>
    </row>
    <row r="13" spans="2:18">
      <c r="B13" s="9">
        <f t="shared" si="1"/>
        <v>5</v>
      </c>
      <c r="C13" s="77" t="s">
        <v>140</v>
      </c>
      <c r="D13" s="31" t="s">
        <v>109</v>
      </c>
      <c r="E13" s="31"/>
      <c r="F13" s="31"/>
      <c r="G13" s="31"/>
      <c r="H13" s="31"/>
      <c r="I13" s="31"/>
      <c r="J13" s="81">
        <v>98</v>
      </c>
      <c r="K13" s="60">
        <v>0</v>
      </c>
      <c r="L13" s="60">
        <v>0</v>
      </c>
      <c r="M13" s="60">
        <v>0</v>
      </c>
      <c r="N13" s="60">
        <v>0</v>
      </c>
      <c r="O13" s="10">
        <v>0</v>
      </c>
      <c r="P13" s="10">
        <v>0</v>
      </c>
      <c r="Q13" s="7">
        <f t="shared" si="0"/>
        <v>19.600000000000001</v>
      </c>
    </row>
    <row r="14" spans="2:18">
      <c r="B14" s="9">
        <f t="shared" si="1"/>
        <v>6</v>
      </c>
      <c r="C14" s="77" t="s">
        <v>141</v>
      </c>
      <c r="D14" s="31" t="s">
        <v>110</v>
      </c>
      <c r="E14" s="31"/>
      <c r="F14" s="31"/>
      <c r="G14" s="31"/>
      <c r="H14" s="31"/>
      <c r="I14" s="31"/>
      <c r="J14" s="81">
        <v>83</v>
      </c>
      <c r="K14" s="60">
        <v>0</v>
      </c>
      <c r="L14" s="60">
        <v>0</v>
      </c>
      <c r="M14" s="60">
        <v>0</v>
      </c>
      <c r="N14" s="60">
        <v>0</v>
      </c>
      <c r="O14" s="10">
        <v>0</v>
      </c>
      <c r="P14" s="10">
        <v>0</v>
      </c>
      <c r="Q14" s="7">
        <f t="shared" si="0"/>
        <v>16.600000000000001</v>
      </c>
    </row>
    <row r="15" spans="2:18">
      <c r="B15" s="9">
        <f t="shared" si="1"/>
        <v>7</v>
      </c>
      <c r="C15" s="77" t="s">
        <v>142</v>
      </c>
      <c r="D15" s="31" t="s">
        <v>111</v>
      </c>
      <c r="E15" s="31"/>
      <c r="F15" s="31"/>
      <c r="G15" s="31"/>
      <c r="H15" s="31"/>
      <c r="I15" s="31"/>
      <c r="J15" s="81">
        <v>83</v>
      </c>
      <c r="K15" s="60">
        <v>0</v>
      </c>
      <c r="L15" s="60">
        <v>0</v>
      </c>
      <c r="M15" s="60">
        <v>0</v>
      </c>
      <c r="N15" s="60">
        <v>0</v>
      </c>
      <c r="O15" s="10">
        <v>0</v>
      </c>
      <c r="P15" s="10">
        <v>0</v>
      </c>
      <c r="Q15" s="7">
        <f t="shared" si="0"/>
        <v>16.600000000000001</v>
      </c>
    </row>
    <row r="16" spans="2:18">
      <c r="B16" s="9">
        <f t="shared" si="1"/>
        <v>8</v>
      </c>
      <c r="C16" s="77" t="s">
        <v>143</v>
      </c>
      <c r="D16" t="s">
        <v>112</v>
      </c>
      <c r="J16" s="81">
        <v>83</v>
      </c>
      <c r="K16" s="60">
        <v>0</v>
      </c>
      <c r="L16" s="60">
        <v>0</v>
      </c>
      <c r="M16" s="60">
        <v>0</v>
      </c>
      <c r="N16" s="60">
        <v>0</v>
      </c>
      <c r="O16" s="10">
        <v>0</v>
      </c>
      <c r="P16" s="10">
        <v>0</v>
      </c>
      <c r="Q16" s="7">
        <f t="shared" si="0"/>
        <v>16.600000000000001</v>
      </c>
    </row>
    <row r="17" spans="2:17">
      <c r="B17" s="9">
        <f t="shared" si="1"/>
        <v>9</v>
      </c>
      <c r="C17" s="77" t="s">
        <v>144</v>
      </c>
      <c r="D17" s="31" t="s">
        <v>113</v>
      </c>
      <c r="E17" s="31"/>
      <c r="F17" s="31"/>
      <c r="G17" s="31"/>
      <c r="H17" s="31"/>
      <c r="I17" s="31"/>
      <c r="J17" s="81">
        <v>90</v>
      </c>
      <c r="K17" s="60">
        <v>0</v>
      </c>
      <c r="L17" s="60">
        <v>0</v>
      </c>
      <c r="M17" s="60">
        <v>0</v>
      </c>
      <c r="N17" s="60">
        <v>0</v>
      </c>
      <c r="O17" s="10">
        <v>0</v>
      </c>
      <c r="P17" s="10">
        <v>0</v>
      </c>
      <c r="Q17" s="7">
        <f t="shared" si="0"/>
        <v>18</v>
      </c>
    </row>
    <row r="18" spans="2:17">
      <c r="B18" s="9">
        <f t="shared" si="1"/>
        <v>10</v>
      </c>
      <c r="C18" s="77" t="s">
        <v>145</v>
      </c>
      <c r="D18" s="65" t="s">
        <v>114</v>
      </c>
      <c r="E18" s="20"/>
      <c r="F18" s="20"/>
      <c r="G18" s="20"/>
      <c r="H18" s="20"/>
      <c r="I18" s="65"/>
      <c r="J18" s="81">
        <v>84</v>
      </c>
      <c r="K18" s="60">
        <v>0</v>
      </c>
      <c r="L18" s="60">
        <v>0</v>
      </c>
      <c r="M18" s="60">
        <v>0</v>
      </c>
      <c r="N18" s="60">
        <v>0</v>
      </c>
      <c r="O18" s="10">
        <v>0</v>
      </c>
      <c r="P18" s="10">
        <v>0</v>
      </c>
      <c r="Q18" s="7">
        <f t="shared" si="0"/>
        <v>16.8</v>
      </c>
    </row>
    <row r="19" spans="2:17">
      <c r="B19" s="9">
        <f t="shared" si="1"/>
        <v>11</v>
      </c>
      <c r="C19" s="77" t="s">
        <v>146</v>
      </c>
      <c r="D19" s="31" t="s">
        <v>115</v>
      </c>
      <c r="E19" s="31"/>
      <c r="F19" s="31"/>
      <c r="G19" s="31"/>
      <c r="H19" s="31"/>
      <c r="I19" s="31"/>
      <c r="J19" s="81">
        <v>100</v>
      </c>
      <c r="K19" s="60">
        <v>0</v>
      </c>
      <c r="L19" s="60">
        <v>0</v>
      </c>
      <c r="M19" s="60">
        <v>0</v>
      </c>
      <c r="N19" s="60">
        <v>0</v>
      </c>
      <c r="O19" s="10">
        <v>0</v>
      </c>
      <c r="P19" s="10">
        <v>0</v>
      </c>
      <c r="Q19" s="7">
        <f t="shared" si="0"/>
        <v>20</v>
      </c>
    </row>
    <row r="20" spans="2:17">
      <c r="B20" s="9">
        <f t="shared" si="1"/>
        <v>12</v>
      </c>
      <c r="C20" s="77" t="s">
        <v>147</v>
      </c>
      <c r="D20" s="31" t="s">
        <v>116</v>
      </c>
      <c r="E20" s="31"/>
      <c r="F20" s="31"/>
      <c r="G20" s="31"/>
      <c r="H20" s="31"/>
      <c r="I20" s="31"/>
      <c r="J20" s="81">
        <v>83</v>
      </c>
      <c r="K20" s="60">
        <v>0</v>
      </c>
      <c r="L20" s="60">
        <v>0</v>
      </c>
      <c r="M20" s="60">
        <v>0</v>
      </c>
      <c r="N20" s="60">
        <v>0</v>
      </c>
      <c r="O20" s="10">
        <v>0</v>
      </c>
      <c r="P20" s="10">
        <v>0</v>
      </c>
      <c r="Q20" s="7">
        <f t="shared" si="0"/>
        <v>16.600000000000001</v>
      </c>
    </row>
    <row r="21" spans="2:17">
      <c r="B21" s="9">
        <f t="shared" si="1"/>
        <v>13</v>
      </c>
      <c r="C21" s="77" t="s">
        <v>148</v>
      </c>
      <c r="D21" s="31" t="s">
        <v>117</v>
      </c>
      <c r="E21" s="31"/>
      <c r="F21" s="31"/>
      <c r="G21" s="31"/>
      <c r="H21" s="31"/>
      <c r="I21" s="31"/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10">
        <v>0</v>
      </c>
      <c r="P21" s="10">
        <v>0</v>
      </c>
      <c r="Q21" s="7">
        <f t="shared" si="0"/>
        <v>0</v>
      </c>
    </row>
    <row r="22" spans="2:17">
      <c r="B22" s="9">
        <f t="shared" si="1"/>
        <v>14</v>
      </c>
      <c r="C22" s="77" t="s">
        <v>149</v>
      </c>
      <c r="D22" s="31" t="s">
        <v>118</v>
      </c>
      <c r="E22" s="31"/>
      <c r="F22" s="31"/>
      <c r="G22" s="31"/>
      <c r="H22" s="31"/>
      <c r="I22" s="31"/>
      <c r="J22" s="28">
        <v>98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7">
        <f t="shared" ref="Q22:Q42" si="2">SUM(J22:P22)/5</f>
        <v>19.600000000000001</v>
      </c>
    </row>
    <row r="23" spans="2:17">
      <c r="B23" s="9">
        <f t="shared" si="1"/>
        <v>15</v>
      </c>
      <c r="C23" s="77" t="s">
        <v>150</v>
      </c>
      <c r="D23" s="31" t="s">
        <v>119</v>
      </c>
      <c r="E23" s="31"/>
      <c r="F23" s="31"/>
      <c r="G23" s="31"/>
      <c r="H23" s="31"/>
      <c r="I23" s="31"/>
      <c r="J23" s="28">
        <v>100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7">
        <f t="shared" si="2"/>
        <v>20</v>
      </c>
    </row>
    <row r="24" spans="2:17">
      <c r="B24" s="9">
        <f t="shared" si="1"/>
        <v>16</v>
      </c>
      <c r="C24" s="77" t="s">
        <v>151</v>
      </c>
      <c r="D24" s="31" t="s">
        <v>120</v>
      </c>
      <c r="E24" s="31"/>
      <c r="F24" s="31"/>
      <c r="G24" s="31"/>
      <c r="H24" s="31"/>
      <c r="I24" s="31"/>
      <c r="J24" s="28">
        <v>83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7">
        <f t="shared" si="2"/>
        <v>16.600000000000001</v>
      </c>
    </row>
    <row r="25" spans="2:17">
      <c r="B25" s="9">
        <f t="shared" si="1"/>
        <v>17</v>
      </c>
      <c r="C25" s="77" t="s">
        <v>152</v>
      </c>
      <c r="D25" s="31" t="s">
        <v>121</v>
      </c>
      <c r="E25" s="31"/>
      <c r="F25" s="31"/>
      <c r="G25" s="31"/>
      <c r="H25" s="31"/>
      <c r="I25" s="31"/>
      <c r="J25" s="28">
        <v>90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7">
        <f t="shared" si="2"/>
        <v>18</v>
      </c>
    </row>
    <row r="26" spans="2:17">
      <c r="B26" s="9">
        <f t="shared" si="1"/>
        <v>18</v>
      </c>
      <c r="C26" s="77" t="s">
        <v>153</v>
      </c>
      <c r="D26" s="31" t="s">
        <v>122</v>
      </c>
      <c r="E26" s="31"/>
      <c r="F26" s="31"/>
      <c r="G26" s="31"/>
      <c r="H26" s="31"/>
      <c r="I26" s="31"/>
      <c r="J26" s="28">
        <v>82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7">
        <f t="shared" si="2"/>
        <v>16.399999999999999</v>
      </c>
    </row>
    <row r="27" spans="2:17">
      <c r="B27" s="9">
        <f t="shared" si="1"/>
        <v>19</v>
      </c>
      <c r="C27" s="77" t="s">
        <v>154</v>
      </c>
      <c r="D27" s="31" t="s">
        <v>123</v>
      </c>
      <c r="E27" s="31"/>
      <c r="F27" s="31"/>
      <c r="G27" s="31"/>
      <c r="H27" s="31"/>
      <c r="I27" s="31"/>
      <c r="J27" s="28">
        <v>98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7">
        <f t="shared" si="2"/>
        <v>19.600000000000001</v>
      </c>
    </row>
    <row r="28" spans="2:17">
      <c r="B28" s="9">
        <f t="shared" si="1"/>
        <v>20</v>
      </c>
      <c r="C28" s="77" t="s">
        <v>155</v>
      </c>
      <c r="D28" s="31" t="s">
        <v>124</v>
      </c>
      <c r="E28" s="31"/>
      <c r="F28" s="31"/>
      <c r="G28" s="31"/>
      <c r="H28" s="31"/>
      <c r="I28" s="31"/>
      <c r="J28" s="28">
        <v>100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7">
        <f t="shared" si="2"/>
        <v>20</v>
      </c>
    </row>
    <row r="29" spans="2:17">
      <c r="B29" s="9">
        <f t="shared" si="1"/>
        <v>21</v>
      </c>
      <c r="C29" s="77" t="s">
        <v>156</v>
      </c>
      <c r="D29" s="31" t="s">
        <v>125</v>
      </c>
      <c r="E29" s="31"/>
      <c r="F29" s="31"/>
      <c r="G29" s="31"/>
      <c r="H29" s="31"/>
      <c r="I29" s="31"/>
      <c r="J29" s="28">
        <v>83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7">
        <f t="shared" si="2"/>
        <v>16.600000000000001</v>
      </c>
    </row>
    <row r="30" spans="2:17">
      <c r="B30" s="9">
        <f t="shared" si="1"/>
        <v>22</v>
      </c>
      <c r="C30" s="77" t="s">
        <v>157</v>
      </c>
      <c r="D30" s="31" t="s">
        <v>126</v>
      </c>
      <c r="E30" s="31"/>
      <c r="F30" s="31"/>
      <c r="G30" s="31"/>
      <c r="H30" s="31"/>
      <c r="I30" s="31"/>
      <c r="J30" s="28">
        <v>83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7">
        <f t="shared" si="2"/>
        <v>16.600000000000001</v>
      </c>
    </row>
    <row r="31" spans="2:17">
      <c r="B31" s="9">
        <f t="shared" si="1"/>
        <v>23</v>
      </c>
      <c r="C31" s="77" t="s">
        <v>158</v>
      </c>
      <c r="D31" s="31" t="s">
        <v>73</v>
      </c>
      <c r="E31" s="31"/>
      <c r="F31" s="31"/>
      <c r="G31" s="31"/>
      <c r="H31" s="31"/>
      <c r="I31" s="31"/>
      <c r="J31" s="28">
        <v>73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7">
        <f t="shared" si="2"/>
        <v>14.6</v>
      </c>
    </row>
    <row r="32" spans="2:17">
      <c r="B32" s="9">
        <f t="shared" si="1"/>
        <v>24</v>
      </c>
      <c r="C32" s="77" t="s">
        <v>159</v>
      </c>
      <c r="D32" s="31" t="s">
        <v>127</v>
      </c>
      <c r="E32" s="31"/>
      <c r="F32" s="31"/>
      <c r="G32" s="31"/>
      <c r="H32" s="31"/>
      <c r="I32" s="31"/>
      <c r="J32" s="28">
        <v>90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7">
        <f t="shared" si="2"/>
        <v>18</v>
      </c>
    </row>
    <row r="33" spans="2:17">
      <c r="B33" s="9">
        <f t="shared" si="1"/>
        <v>25</v>
      </c>
      <c r="C33" s="77" t="s">
        <v>160</v>
      </c>
      <c r="D33" s="31" t="s">
        <v>128</v>
      </c>
      <c r="E33" s="31"/>
      <c r="F33" s="31"/>
      <c r="G33" s="31"/>
      <c r="H33" s="31"/>
      <c r="I33" s="31"/>
      <c r="J33" s="28">
        <v>94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7">
        <f t="shared" si="2"/>
        <v>18.8</v>
      </c>
    </row>
    <row r="34" spans="2:17">
      <c r="B34" s="9">
        <f t="shared" si="1"/>
        <v>26</v>
      </c>
      <c r="C34" s="77" t="s">
        <v>161</v>
      </c>
      <c r="D34" s="31" t="s">
        <v>129</v>
      </c>
      <c r="E34" s="31"/>
      <c r="F34" s="31"/>
      <c r="G34" s="31"/>
      <c r="H34" s="31"/>
      <c r="I34" s="31"/>
      <c r="J34" s="28">
        <v>98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7">
        <f t="shared" si="2"/>
        <v>19.600000000000001</v>
      </c>
    </row>
    <row r="35" spans="2:17">
      <c r="B35" s="9">
        <f t="shared" si="1"/>
        <v>27</v>
      </c>
      <c r="C35" s="77" t="s">
        <v>162</v>
      </c>
      <c r="D35" s="31" t="s">
        <v>130</v>
      </c>
      <c r="E35" s="31"/>
      <c r="F35" s="31"/>
      <c r="G35" s="31"/>
      <c r="H35" s="31"/>
      <c r="I35" s="31"/>
      <c r="J35" s="28">
        <v>92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7">
        <f t="shared" si="2"/>
        <v>18.399999999999999</v>
      </c>
    </row>
    <row r="36" spans="2:17">
      <c r="B36" s="9">
        <f t="shared" si="1"/>
        <v>28</v>
      </c>
      <c r="C36" s="77" t="s">
        <v>163</v>
      </c>
      <c r="D36" s="31" t="s">
        <v>131</v>
      </c>
      <c r="E36" s="31"/>
      <c r="F36" s="31"/>
      <c r="G36" s="31"/>
      <c r="H36" s="31"/>
      <c r="I36" s="31"/>
      <c r="J36" s="28">
        <v>90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7">
        <f t="shared" si="2"/>
        <v>18</v>
      </c>
    </row>
    <row r="37" spans="2:17">
      <c r="B37" s="9">
        <f t="shared" si="1"/>
        <v>29</v>
      </c>
      <c r="C37" s="77" t="s">
        <v>164</v>
      </c>
      <c r="D37" s="31" t="s">
        <v>132</v>
      </c>
      <c r="E37" s="31"/>
      <c r="F37" s="31"/>
      <c r="G37" s="31"/>
      <c r="H37" s="31"/>
      <c r="I37" s="31"/>
      <c r="J37" s="28">
        <v>83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7">
        <f t="shared" si="2"/>
        <v>16.600000000000001</v>
      </c>
    </row>
    <row r="38" spans="2:17">
      <c r="B38" s="9">
        <f t="shared" si="1"/>
        <v>30</v>
      </c>
      <c r="C38" s="77" t="s">
        <v>165</v>
      </c>
      <c r="D38" s="31" t="s">
        <v>133</v>
      </c>
      <c r="E38" s="31"/>
      <c r="F38" s="31"/>
      <c r="G38" s="31"/>
      <c r="H38" s="31"/>
      <c r="I38" s="31"/>
      <c r="J38" s="28">
        <v>100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7">
        <f t="shared" si="2"/>
        <v>20</v>
      </c>
    </row>
    <row r="39" spans="2:17">
      <c r="B39" s="9">
        <f t="shared" si="1"/>
        <v>31</v>
      </c>
      <c r="C39" s="77" t="s">
        <v>166</v>
      </c>
      <c r="D39" s="31" t="s">
        <v>74</v>
      </c>
      <c r="E39" s="31"/>
      <c r="F39" s="31"/>
      <c r="G39" s="31"/>
      <c r="H39" s="31"/>
      <c r="I39" s="31"/>
      <c r="J39" s="28">
        <v>83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7">
        <f t="shared" si="2"/>
        <v>16.600000000000001</v>
      </c>
    </row>
    <row r="40" spans="2:17">
      <c r="B40" s="9">
        <f t="shared" si="1"/>
        <v>32</v>
      </c>
      <c r="C40" s="77" t="s">
        <v>167</v>
      </c>
      <c r="D40" s="31" t="s">
        <v>134</v>
      </c>
      <c r="E40" s="31"/>
      <c r="F40" s="31"/>
      <c r="G40" s="31"/>
      <c r="H40" s="31"/>
      <c r="I40" s="31"/>
      <c r="J40" s="28">
        <v>84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7">
        <f t="shared" si="2"/>
        <v>16.8</v>
      </c>
    </row>
    <row r="41" spans="2:17">
      <c r="B41" s="9">
        <f t="shared" si="1"/>
        <v>33</v>
      </c>
      <c r="C41" s="77" t="s">
        <v>168</v>
      </c>
      <c r="D41" s="31" t="s">
        <v>135</v>
      </c>
      <c r="E41" s="31"/>
      <c r="F41" s="31"/>
      <c r="G41" s="31"/>
      <c r="H41" s="31"/>
      <c r="I41" s="31"/>
      <c r="J41" s="28">
        <v>84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7">
        <f t="shared" si="2"/>
        <v>16.8</v>
      </c>
    </row>
    <row r="42" spans="2:17">
      <c r="B42" s="9">
        <f t="shared" si="1"/>
        <v>34</v>
      </c>
      <c r="C42" s="61"/>
      <c r="D42" s="30"/>
      <c r="E42" s="31"/>
      <c r="F42" s="31"/>
      <c r="G42" s="31"/>
      <c r="H42" s="31"/>
      <c r="I42" s="32"/>
      <c r="J42" s="27"/>
      <c r="K42" s="27"/>
      <c r="L42" s="60"/>
      <c r="M42" s="60"/>
      <c r="N42" s="60"/>
      <c r="O42" s="60"/>
      <c r="P42" s="60"/>
      <c r="Q42" s="7">
        <f t="shared" si="2"/>
        <v>0</v>
      </c>
    </row>
    <row r="43" spans="2:17">
      <c r="B43" s="9">
        <f t="shared" si="1"/>
        <v>35</v>
      </c>
      <c r="C43" s="61"/>
      <c r="D43" s="30"/>
      <c r="E43" s="31"/>
      <c r="F43" s="31"/>
      <c r="G43" s="31"/>
      <c r="H43" s="31"/>
      <c r="I43" s="32"/>
      <c r="J43" s="10"/>
      <c r="K43" s="10"/>
      <c r="L43" s="10"/>
      <c r="M43" s="10"/>
      <c r="N43" s="10"/>
      <c r="O43" s="10"/>
      <c r="P43" s="10"/>
      <c r="Q43" s="7">
        <f t="shared" ref="Q43:Q48" si="3">SUM(J43:P43)/7</f>
        <v>0</v>
      </c>
    </row>
    <row r="44" spans="2:17">
      <c r="B44" s="9">
        <f t="shared" si="1"/>
        <v>36</v>
      </c>
      <c r="C44" s="61"/>
      <c r="D44" s="30"/>
      <c r="E44" s="31"/>
      <c r="F44" s="31"/>
      <c r="G44" s="31"/>
      <c r="H44" s="31"/>
      <c r="I44" s="32"/>
      <c r="J44" s="10"/>
      <c r="K44" s="10"/>
      <c r="L44" s="10"/>
      <c r="M44" s="10"/>
      <c r="N44" s="10"/>
      <c r="O44" s="10"/>
      <c r="P44" s="10"/>
      <c r="Q44" s="7">
        <f t="shared" si="3"/>
        <v>0</v>
      </c>
    </row>
    <row r="45" spans="2:17">
      <c r="B45" s="9">
        <f t="shared" si="1"/>
        <v>37</v>
      </c>
      <c r="C45" s="4"/>
      <c r="D45" s="30"/>
      <c r="E45" s="31"/>
      <c r="F45" s="31"/>
      <c r="G45" s="31"/>
      <c r="H45" s="31"/>
      <c r="I45" s="32"/>
      <c r="J45" s="10"/>
      <c r="K45" s="10"/>
      <c r="L45" s="10"/>
      <c r="M45" s="10"/>
      <c r="N45" s="10"/>
      <c r="O45" s="10"/>
      <c r="P45" s="10"/>
      <c r="Q45" s="7">
        <f t="shared" si="3"/>
        <v>0</v>
      </c>
    </row>
    <row r="46" spans="2:17">
      <c r="B46" s="9">
        <f t="shared" si="1"/>
        <v>38</v>
      </c>
      <c r="C46" s="4"/>
      <c r="D46" s="87"/>
      <c r="E46" s="87"/>
      <c r="F46" s="87"/>
      <c r="G46" s="87"/>
      <c r="H46" s="87"/>
      <c r="I46" s="87"/>
      <c r="J46" s="10"/>
      <c r="K46" s="10"/>
      <c r="L46" s="10"/>
      <c r="M46" s="10"/>
      <c r="N46" s="10"/>
      <c r="O46" s="10"/>
      <c r="P46" s="10"/>
      <c r="Q46" s="7">
        <f t="shared" si="3"/>
        <v>0</v>
      </c>
    </row>
    <row r="47" spans="2:17">
      <c r="B47" s="9">
        <f t="shared" si="1"/>
        <v>39</v>
      </c>
      <c r="C47" s="4"/>
      <c r="D47" s="87"/>
      <c r="E47" s="87"/>
      <c r="F47" s="87"/>
      <c r="G47" s="87"/>
      <c r="H47" s="87"/>
      <c r="I47" s="87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>
      <c r="B48" s="9">
        <f t="shared" si="1"/>
        <v>40</v>
      </c>
      <c r="C48" s="4"/>
      <c r="D48" s="87"/>
      <c r="E48" s="87"/>
      <c r="F48" s="87"/>
      <c r="G48" s="87"/>
      <c r="H48" s="87"/>
      <c r="I48" s="87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3:17">
      <c r="C49" s="82"/>
      <c r="D49" s="82"/>
      <c r="E49" s="8"/>
      <c r="H49" s="88" t="s">
        <v>19</v>
      </c>
      <c r="I49" s="88"/>
      <c r="J49" s="13">
        <f t="shared" ref="J49:Q49" si="4">COUNTIF(J9:J48,"&gt;=70")</f>
        <v>32</v>
      </c>
      <c r="K49" s="13">
        <f t="shared" si="4"/>
        <v>0</v>
      </c>
      <c r="L49" s="13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82"/>
      <c r="D50" s="82"/>
      <c r="E50" s="12"/>
      <c r="H50" s="85" t="s">
        <v>20</v>
      </c>
      <c r="I50" s="85"/>
      <c r="J50" s="14">
        <f t="shared" ref="J50:Q50" si="5">COUNTIF(J9:J48,"&lt;70")</f>
        <v>1</v>
      </c>
      <c r="K50" s="14">
        <f t="shared" si="5"/>
        <v>33</v>
      </c>
      <c r="L50" s="14">
        <f t="shared" si="5"/>
        <v>33</v>
      </c>
      <c r="M50" s="14">
        <f t="shared" si="5"/>
        <v>33</v>
      </c>
      <c r="N50" s="14">
        <f t="shared" si="5"/>
        <v>33</v>
      </c>
      <c r="O50" s="14">
        <f t="shared" si="5"/>
        <v>33</v>
      </c>
      <c r="P50" s="14">
        <f t="shared" si="5"/>
        <v>33</v>
      </c>
      <c r="Q50" s="14">
        <f t="shared" si="5"/>
        <v>40</v>
      </c>
    </row>
    <row r="51" spans="3:17">
      <c r="C51" s="82"/>
      <c r="D51" s="82"/>
      <c r="E51" s="82"/>
      <c r="H51" s="85" t="s">
        <v>21</v>
      </c>
      <c r="I51" s="85"/>
      <c r="J51" s="14">
        <f t="shared" ref="J51:Q51" si="6">COUNT(J9:J48)</f>
        <v>33</v>
      </c>
      <c r="K51" s="14">
        <f t="shared" si="6"/>
        <v>33</v>
      </c>
      <c r="L51" s="14">
        <f t="shared" si="6"/>
        <v>33</v>
      </c>
      <c r="M51" s="14">
        <f t="shared" si="6"/>
        <v>33</v>
      </c>
      <c r="N51" s="14">
        <f t="shared" si="6"/>
        <v>33</v>
      </c>
      <c r="O51" s="14">
        <f t="shared" si="6"/>
        <v>33</v>
      </c>
      <c r="P51" s="14">
        <f t="shared" si="6"/>
        <v>33</v>
      </c>
      <c r="Q51" s="14">
        <f t="shared" si="6"/>
        <v>40</v>
      </c>
    </row>
    <row r="52" spans="3:17">
      <c r="C52" s="82"/>
      <c r="D52" s="82"/>
      <c r="E52" s="8"/>
      <c r="F52" s="5"/>
      <c r="H52" s="86" t="s">
        <v>16</v>
      </c>
      <c r="I52" s="86"/>
      <c r="J52" s="15">
        <f>J49/J51</f>
        <v>0.96969696969696972</v>
      </c>
      <c r="K52" s="16">
        <f t="shared" ref="K52:Q52" si="7">K49/K51</f>
        <v>0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82"/>
      <c r="D53" s="82"/>
      <c r="E53" s="8"/>
      <c r="F53" s="5"/>
      <c r="H53" s="86" t="s">
        <v>17</v>
      </c>
      <c r="I53" s="86"/>
      <c r="J53" s="15">
        <f>J50/J51</f>
        <v>3.0303030303030304E-2</v>
      </c>
      <c r="K53" s="15">
        <f t="shared" ref="K53:Q53" si="8">K50/K51</f>
        <v>1</v>
      </c>
      <c r="L53" s="1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82"/>
      <c r="D54" s="82"/>
      <c r="E54" s="12"/>
      <c r="F54" s="5"/>
    </row>
    <row r="55" spans="3:17">
      <c r="C55" s="8"/>
      <c r="D55" s="8"/>
      <c r="E55" s="12"/>
      <c r="F55" s="5"/>
    </row>
    <row r="56" spans="3:17">
      <c r="J56" s="83" t="s">
        <v>24</v>
      </c>
      <c r="K56" s="83"/>
      <c r="L56" s="83"/>
      <c r="M56" s="83"/>
      <c r="N56" s="83"/>
      <c r="O56" s="83"/>
      <c r="P56" s="83"/>
    </row>
    <row r="57" spans="3:17">
      <c r="J57" s="84" t="s">
        <v>18</v>
      </c>
      <c r="K57" s="84"/>
      <c r="L57" s="84"/>
      <c r="M57" s="84"/>
      <c r="N57" s="84"/>
      <c r="O57" s="84"/>
      <c r="P57" s="84"/>
    </row>
  </sheetData>
  <mergeCells count="25">
    <mergeCell ref="B2:P2"/>
    <mergeCell ref="C3:P3"/>
    <mergeCell ref="D4:G4"/>
    <mergeCell ref="J4:K4"/>
    <mergeCell ref="N4:O4"/>
    <mergeCell ref="I6:J6"/>
    <mergeCell ref="K6:P6"/>
    <mergeCell ref="D8:I8"/>
    <mergeCell ref="D6:G6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conditionalFormatting sqref="J9:J20">
    <cfRule type="cellIs" dxfId="5" priority="3" operator="greaterThan">
      <formula>69</formula>
    </cfRule>
  </conditionalFormatting>
  <conditionalFormatting sqref="J22:J31">
    <cfRule type="cellIs" dxfId="4" priority="2" operator="greaterThan">
      <formula>69</formula>
    </cfRule>
  </conditionalFormatting>
  <conditionalFormatting sqref="J32:J41">
    <cfRule type="cellIs" dxfId="3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2:R57"/>
  <sheetViews>
    <sheetView topLeftCell="B1" zoomScale="128" zoomScaleNormal="84" workbookViewId="0">
      <selection activeCell="C25" sqref="C2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93" t="s">
        <v>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"/>
      <c r="R2" s="1"/>
    </row>
    <row r="3" spans="2:18">
      <c r="C3" s="94" t="s">
        <v>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"/>
      <c r="R3" s="11"/>
    </row>
    <row r="4" spans="2:18">
      <c r="C4" t="s">
        <v>0</v>
      </c>
      <c r="D4" s="95" t="s">
        <v>80</v>
      </c>
      <c r="E4" s="95"/>
      <c r="F4" s="95"/>
      <c r="G4" s="95"/>
      <c r="I4" t="s">
        <v>1</v>
      </c>
      <c r="J4" s="89" t="s">
        <v>79</v>
      </c>
      <c r="K4" s="89"/>
      <c r="M4" t="s">
        <v>2</v>
      </c>
      <c r="N4" s="96">
        <v>45357</v>
      </c>
      <c r="O4" s="96"/>
    </row>
    <row r="5" spans="2:18" ht="6.75" customHeight="1">
      <c r="D5" s="3"/>
      <c r="E5" s="3"/>
      <c r="F5" s="3"/>
      <c r="G5" s="3"/>
    </row>
    <row r="6" spans="2:18">
      <c r="C6" t="s">
        <v>3</v>
      </c>
      <c r="D6" s="89" t="s">
        <v>76</v>
      </c>
      <c r="E6" s="89"/>
      <c r="F6" s="89"/>
      <c r="G6" s="89"/>
      <c r="I6" s="90" t="s">
        <v>22</v>
      </c>
      <c r="J6" s="90"/>
      <c r="K6" s="91" t="s">
        <v>24</v>
      </c>
      <c r="L6" s="91"/>
      <c r="M6" s="91"/>
      <c r="N6" s="91"/>
      <c r="O6" s="91"/>
      <c r="P6" s="91"/>
    </row>
    <row r="7" spans="2:18" ht="11.25" customHeight="1"/>
    <row r="8" spans="2:18">
      <c r="B8" s="2" t="s">
        <v>4</v>
      </c>
      <c r="C8" s="37" t="s">
        <v>6</v>
      </c>
      <c r="D8" s="102" t="s">
        <v>5</v>
      </c>
      <c r="E8" s="102"/>
      <c r="F8" s="102"/>
      <c r="G8" s="102"/>
      <c r="H8" s="102"/>
      <c r="I8" s="92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21">
        <v>1</v>
      </c>
      <c r="C9" s="38" t="s">
        <v>178</v>
      </c>
      <c r="D9" s="36" t="s">
        <v>26</v>
      </c>
      <c r="E9" s="35"/>
      <c r="F9" s="30"/>
      <c r="G9" s="40" t="s">
        <v>40</v>
      </c>
      <c r="H9" s="31"/>
      <c r="I9" s="32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10">
        <v>0</v>
      </c>
      <c r="Q9" s="7">
        <f>SUM(J9:P9)/6</f>
        <v>0</v>
      </c>
    </row>
    <row r="10" spans="2:18">
      <c r="B10" s="21">
        <f>B9+1</f>
        <v>2</v>
      </c>
      <c r="C10" s="38" t="s">
        <v>169</v>
      </c>
      <c r="D10" s="36" t="s">
        <v>27</v>
      </c>
      <c r="E10" s="57"/>
      <c r="F10" s="39"/>
      <c r="G10" s="40" t="s">
        <v>41</v>
      </c>
      <c r="H10" s="39"/>
      <c r="I10" s="32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10">
        <v>0</v>
      </c>
      <c r="Q10" s="7">
        <f t="shared" ref="Q10:Q31" si="0">SUM(J10:P10)/6</f>
        <v>0</v>
      </c>
    </row>
    <row r="11" spans="2:18">
      <c r="B11" s="21">
        <v>3</v>
      </c>
      <c r="C11" s="38" t="s">
        <v>170</v>
      </c>
      <c r="D11" s="56" t="s">
        <v>28</v>
      </c>
      <c r="E11" s="31"/>
      <c r="F11" s="39"/>
      <c r="G11" s="40" t="s">
        <v>42</v>
      </c>
      <c r="H11" s="31"/>
      <c r="I11" s="32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10">
        <v>0</v>
      </c>
      <c r="Q11" s="7">
        <f t="shared" si="0"/>
        <v>0</v>
      </c>
    </row>
    <row r="12" spans="2:18">
      <c r="B12" s="21">
        <f t="shared" ref="B12:B30" si="1">B11+1</f>
        <v>4</v>
      </c>
      <c r="C12" s="38" t="s">
        <v>171</v>
      </c>
      <c r="D12" s="36" t="s">
        <v>29</v>
      </c>
      <c r="E12" s="58"/>
      <c r="F12" s="39"/>
      <c r="G12" s="42" t="s">
        <v>43</v>
      </c>
      <c r="H12" s="31"/>
      <c r="I12" s="32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10">
        <v>0</v>
      </c>
      <c r="Q12" s="7">
        <f t="shared" si="0"/>
        <v>0</v>
      </c>
    </row>
    <row r="13" spans="2:18">
      <c r="B13" s="21">
        <f t="shared" si="1"/>
        <v>5</v>
      </c>
      <c r="C13" s="38" t="s">
        <v>172</v>
      </c>
      <c r="D13" s="36" t="s">
        <v>53</v>
      </c>
      <c r="E13" s="35"/>
      <c r="F13" s="39"/>
      <c r="G13" s="40" t="s">
        <v>44</v>
      </c>
      <c r="H13" s="31"/>
      <c r="I13" s="32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10">
        <v>0</v>
      </c>
      <c r="Q13" s="7">
        <f t="shared" si="0"/>
        <v>0</v>
      </c>
    </row>
    <row r="14" spans="2:18">
      <c r="B14" s="21">
        <f t="shared" si="1"/>
        <v>6</v>
      </c>
      <c r="C14" s="38" t="s">
        <v>173</v>
      </c>
      <c r="D14" s="36" t="s">
        <v>30</v>
      </c>
      <c r="E14" s="35"/>
      <c r="F14" s="31"/>
      <c r="G14" s="40" t="s">
        <v>54</v>
      </c>
      <c r="H14" s="31"/>
      <c r="I14" s="32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10">
        <v>0</v>
      </c>
      <c r="Q14" s="7">
        <f t="shared" si="0"/>
        <v>0</v>
      </c>
    </row>
    <row r="15" spans="2:18">
      <c r="B15" s="21">
        <f t="shared" si="1"/>
        <v>7</v>
      </c>
      <c r="C15" s="34" t="s">
        <v>174</v>
      </c>
      <c r="D15" s="36" t="s">
        <v>31</v>
      </c>
      <c r="E15" s="30"/>
      <c r="F15" s="31"/>
      <c r="G15" s="42" t="s">
        <v>45</v>
      </c>
      <c r="H15" s="23"/>
      <c r="I15" s="24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10">
        <v>0</v>
      </c>
      <c r="Q15" s="7">
        <f t="shared" si="0"/>
        <v>0</v>
      </c>
    </row>
    <row r="16" spans="2:18">
      <c r="B16" s="21">
        <f t="shared" si="1"/>
        <v>8</v>
      </c>
      <c r="C16" s="38" t="s">
        <v>175</v>
      </c>
      <c r="D16" s="36" t="s">
        <v>32</v>
      </c>
      <c r="E16" s="30"/>
      <c r="F16" s="31"/>
      <c r="G16" s="40" t="s">
        <v>46</v>
      </c>
      <c r="H16" s="31"/>
      <c r="I16" s="32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0">
        <v>0</v>
      </c>
      <c r="Q16" s="7">
        <f t="shared" si="0"/>
        <v>0</v>
      </c>
    </row>
    <row r="17" spans="2:17">
      <c r="B17" s="21">
        <f t="shared" si="1"/>
        <v>9</v>
      </c>
      <c r="C17" s="38" t="s">
        <v>179</v>
      </c>
      <c r="D17" s="36" t="s">
        <v>33</v>
      </c>
      <c r="E17" s="30"/>
      <c r="F17" s="31"/>
      <c r="G17" s="40" t="s">
        <v>47</v>
      </c>
      <c r="H17" s="31"/>
      <c r="I17" s="32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10">
        <v>0</v>
      </c>
      <c r="Q17" s="7">
        <f t="shared" si="0"/>
        <v>0</v>
      </c>
    </row>
    <row r="18" spans="2:17">
      <c r="B18" s="21">
        <f t="shared" si="1"/>
        <v>10</v>
      </c>
      <c r="C18" s="38" t="s">
        <v>180</v>
      </c>
      <c r="D18" s="36" t="s">
        <v>34</v>
      </c>
      <c r="E18" s="30"/>
      <c r="F18" s="31"/>
      <c r="G18" s="40" t="s">
        <v>48</v>
      </c>
      <c r="H18" s="31"/>
      <c r="I18" s="32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10">
        <v>0</v>
      </c>
      <c r="Q18" s="7">
        <f t="shared" si="0"/>
        <v>0</v>
      </c>
    </row>
    <row r="19" spans="2:17">
      <c r="B19" s="21">
        <f t="shared" si="1"/>
        <v>11</v>
      </c>
      <c r="C19" s="38" t="s">
        <v>181</v>
      </c>
      <c r="D19" s="36" t="s">
        <v>35</v>
      </c>
      <c r="E19" s="30"/>
      <c r="F19" s="31"/>
      <c r="G19" s="40" t="s">
        <v>49</v>
      </c>
      <c r="H19" s="31"/>
      <c r="I19" s="32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10">
        <v>0</v>
      </c>
      <c r="Q19" s="7">
        <f t="shared" si="0"/>
        <v>0</v>
      </c>
    </row>
    <row r="20" spans="2:17">
      <c r="B20" s="21">
        <f t="shared" si="1"/>
        <v>12</v>
      </c>
      <c r="C20" s="38" t="s">
        <v>182</v>
      </c>
      <c r="D20" s="36" t="s">
        <v>36</v>
      </c>
      <c r="E20" s="30"/>
      <c r="F20" s="31"/>
      <c r="G20" s="40" t="s">
        <v>50</v>
      </c>
      <c r="H20" s="31"/>
      <c r="I20" s="32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10">
        <v>0</v>
      </c>
      <c r="Q20" s="7">
        <f t="shared" si="0"/>
        <v>0</v>
      </c>
    </row>
    <row r="21" spans="2:17">
      <c r="B21" s="21">
        <f t="shared" si="1"/>
        <v>13</v>
      </c>
      <c r="C21" s="38" t="s">
        <v>183</v>
      </c>
      <c r="D21" s="36" t="s">
        <v>37</v>
      </c>
      <c r="E21" s="30"/>
      <c r="F21" s="33"/>
      <c r="G21" s="45" t="s">
        <v>51</v>
      </c>
      <c r="H21" s="31"/>
      <c r="I21" s="32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10">
        <v>0</v>
      </c>
      <c r="Q21" s="7">
        <f t="shared" si="0"/>
        <v>0</v>
      </c>
    </row>
    <row r="22" spans="2:17">
      <c r="B22" s="21">
        <f t="shared" si="1"/>
        <v>14</v>
      </c>
      <c r="C22" s="38" t="s">
        <v>184</v>
      </c>
      <c r="D22" s="36" t="s">
        <v>38</v>
      </c>
      <c r="E22" s="29"/>
      <c r="F22" s="33"/>
      <c r="G22" s="40" t="s">
        <v>55</v>
      </c>
      <c r="H22" s="47"/>
      <c r="I22" s="29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10">
        <v>0</v>
      </c>
      <c r="Q22" s="7">
        <f t="shared" si="0"/>
        <v>0</v>
      </c>
    </row>
    <row r="23" spans="2:17">
      <c r="B23" s="21">
        <f t="shared" si="1"/>
        <v>15</v>
      </c>
      <c r="C23" s="38" t="s">
        <v>176</v>
      </c>
      <c r="D23" s="36" t="s">
        <v>39</v>
      </c>
      <c r="E23" s="29"/>
      <c r="F23" s="33"/>
      <c r="G23" s="40" t="s">
        <v>52</v>
      </c>
      <c r="H23" s="29"/>
      <c r="I23" s="29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10">
        <v>0</v>
      </c>
      <c r="Q23" s="7">
        <f t="shared" si="0"/>
        <v>0</v>
      </c>
    </row>
    <row r="24" spans="2:17">
      <c r="B24" s="21">
        <f t="shared" si="1"/>
        <v>16</v>
      </c>
      <c r="C24" s="38" t="s">
        <v>177</v>
      </c>
      <c r="D24" s="97" t="s">
        <v>56</v>
      </c>
      <c r="E24" s="97"/>
      <c r="F24" s="98"/>
      <c r="G24" s="98"/>
      <c r="H24" s="98"/>
      <c r="I24" s="98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10">
        <v>0</v>
      </c>
      <c r="Q24" s="7">
        <f t="shared" si="0"/>
        <v>0</v>
      </c>
    </row>
    <row r="25" spans="2:17">
      <c r="B25" s="21">
        <f t="shared" si="1"/>
        <v>17</v>
      </c>
      <c r="C25" s="38"/>
      <c r="D25" s="36"/>
      <c r="E25" s="30"/>
      <c r="F25" s="31"/>
      <c r="G25" s="40"/>
      <c r="H25" s="31"/>
      <c r="I25" s="32"/>
      <c r="J25" s="28"/>
      <c r="K25" s="28"/>
      <c r="L25" s="28"/>
      <c r="M25" s="28"/>
      <c r="N25" s="28"/>
      <c r="O25" s="28"/>
      <c r="P25" s="22"/>
      <c r="Q25" s="7">
        <f t="shared" si="0"/>
        <v>0</v>
      </c>
    </row>
    <row r="26" spans="2:17">
      <c r="B26" s="21">
        <f t="shared" si="1"/>
        <v>18</v>
      </c>
      <c r="C26" s="38"/>
      <c r="D26" s="36"/>
      <c r="E26" s="30"/>
      <c r="F26" s="31"/>
      <c r="G26" s="40"/>
      <c r="H26" s="46"/>
      <c r="I26" s="29"/>
      <c r="J26" s="28"/>
      <c r="K26" s="28"/>
      <c r="L26" s="28"/>
      <c r="M26" s="28"/>
      <c r="N26" s="28"/>
      <c r="O26" s="28"/>
      <c r="P26" s="22"/>
      <c r="Q26" s="7">
        <f t="shared" si="0"/>
        <v>0</v>
      </c>
    </row>
    <row r="27" spans="2:17">
      <c r="B27" s="21">
        <f t="shared" si="1"/>
        <v>19</v>
      </c>
      <c r="C27" s="38"/>
      <c r="D27" s="36"/>
      <c r="E27" s="30"/>
      <c r="F27" s="33"/>
      <c r="G27" s="45"/>
      <c r="H27" s="48"/>
      <c r="I27" s="33"/>
      <c r="J27" s="28"/>
      <c r="K27" s="28"/>
      <c r="L27" s="28"/>
      <c r="M27" s="28"/>
      <c r="N27" s="28"/>
      <c r="O27" s="28"/>
      <c r="P27" s="22"/>
      <c r="Q27" s="7">
        <f t="shared" si="0"/>
        <v>0</v>
      </c>
    </row>
    <row r="28" spans="2:17">
      <c r="B28" s="21">
        <f t="shared" si="1"/>
        <v>20</v>
      </c>
      <c r="C28" s="38"/>
      <c r="D28" s="36"/>
      <c r="E28" s="29"/>
      <c r="F28" s="33"/>
      <c r="G28" s="45"/>
      <c r="H28" s="48"/>
      <c r="I28" s="33"/>
      <c r="J28" s="28"/>
      <c r="K28" s="28"/>
      <c r="L28" s="28"/>
      <c r="M28" s="28"/>
      <c r="N28" s="28"/>
      <c r="O28" s="28"/>
      <c r="P28" s="22"/>
      <c r="Q28" s="7">
        <f t="shared" si="0"/>
        <v>0</v>
      </c>
    </row>
    <row r="29" spans="2:17">
      <c r="B29" s="21">
        <f t="shared" si="1"/>
        <v>21</v>
      </c>
      <c r="C29" s="38"/>
      <c r="D29" s="36"/>
      <c r="E29" s="29"/>
      <c r="F29" s="33"/>
      <c r="G29" s="40"/>
      <c r="H29" s="47"/>
      <c r="I29" s="29"/>
      <c r="J29" s="28"/>
      <c r="K29" s="28"/>
      <c r="L29" s="28"/>
      <c r="M29" s="28"/>
      <c r="N29" s="28"/>
      <c r="O29" s="28"/>
      <c r="P29" s="22"/>
      <c r="Q29" s="7">
        <f t="shared" si="0"/>
        <v>0</v>
      </c>
    </row>
    <row r="30" spans="2:17">
      <c r="B30" s="21">
        <f t="shared" si="1"/>
        <v>22</v>
      </c>
      <c r="C30" s="38"/>
      <c r="D30" s="36"/>
      <c r="E30" s="29"/>
      <c r="F30" s="33"/>
      <c r="G30" s="40"/>
      <c r="H30" s="29"/>
      <c r="I30" s="29"/>
      <c r="J30" s="28"/>
      <c r="K30" s="28"/>
      <c r="L30" s="28"/>
      <c r="M30" s="28"/>
      <c r="N30" s="28"/>
      <c r="O30" s="28"/>
      <c r="P30" s="22"/>
      <c r="Q30" s="7">
        <f t="shared" si="0"/>
        <v>0</v>
      </c>
    </row>
    <row r="31" spans="2:17">
      <c r="B31" s="9">
        <f t="shared" ref="B31:B48" si="2">B30+1</f>
        <v>23</v>
      </c>
      <c r="C31" s="38"/>
      <c r="D31" s="97"/>
      <c r="E31" s="97"/>
      <c r="F31" s="98"/>
      <c r="G31" s="98"/>
      <c r="H31" s="98"/>
      <c r="I31" s="98"/>
      <c r="J31" s="28"/>
      <c r="K31" s="28"/>
      <c r="L31" s="28"/>
      <c r="M31" s="28"/>
      <c r="N31" s="28"/>
      <c r="O31" s="28"/>
      <c r="P31" s="22"/>
      <c r="Q31" s="7">
        <f t="shared" si="0"/>
        <v>0</v>
      </c>
    </row>
    <row r="32" spans="2:17">
      <c r="B32" s="9">
        <f t="shared" si="2"/>
        <v>24</v>
      </c>
      <c r="C32" s="9"/>
      <c r="D32" s="87"/>
      <c r="E32" s="87"/>
      <c r="F32" s="87"/>
      <c r="G32" s="87"/>
      <c r="H32" s="87"/>
      <c r="I32" s="87"/>
      <c r="J32" s="10"/>
      <c r="K32" s="10"/>
      <c r="L32" s="28"/>
      <c r="M32" s="10"/>
      <c r="N32" s="10"/>
      <c r="O32" s="10"/>
      <c r="P32" s="10"/>
      <c r="Q32" s="7">
        <f t="shared" ref="Q32:Q48" si="3">SUM(J32:P32)/7</f>
        <v>0</v>
      </c>
    </row>
    <row r="33" spans="2:17">
      <c r="B33" s="9">
        <f t="shared" si="2"/>
        <v>25</v>
      </c>
      <c r="C33" s="9"/>
      <c r="D33" s="99"/>
      <c r="E33" s="100"/>
      <c r="F33" s="100"/>
      <c r="G33" s="100"/>
      <c r="H33" s="100"/>
      <c r="I33" s="101"/>
      <c r="J33" s="10"/>
      <c r="K33" s="10"/>
      <c r="L33" s="10"/>
      <c r="M33" s="10"/>
      <c r="N33" s="10"/>
      <c r="O33" s="10"/>
      <c r="P33" s="10"/>
      <c r="Q33" s="7">
        <f t="shared" si="3"/>
        <v>0</v>
      </c>
    </row>
    <row r="34" spans="2:17">
      <c r="B34" s="9">
        <f t="shared" si="2"/>
        <v>26</v>
      </c>
      <c r="C34" s="54"/>
      <c r="D34" s="99"/>
      <c r="E34" s="100"/>
      <c r="F34" s="100"/>
      <c r="G34" s="100"/>
      <c r="H34" s="100"/>
      <c r="I34" s="101"/>
      <c r="J34" s="55"/>
      <c r="K34" s="55"/>
      <c r="L34" s="55"/>
      <c r="M34" s="10"/>
      <c r="N34" s="10"/>
      <c r="O34" s="10"/>
      <c r="P34" s="10"/>
      <c r="Q34" s="7">
        <f>SUM(M34:P34)/7</f>
        <v>0</v>
      </c>
    </row>
    <row r="35" spans="2:17">
      <c r="B35" s="9">
        <f t="shared" si="2"/>
        <v>27</v>
      </c>
      <c r="C35" s="9"/>
      <c r="D35" s="87"/>
      <c r="E35" s="87"/>
      <c r="F35" s="87"/>
      <c r="G35" s="87"/>
      <c r="H35" s="87"/>
      <c r="I35" s="87"/>
      <c r="J35" s="10"/>
      <c r="K35" s="10"/>
      <c r="L35" s="10"/>
      <c r="M35" s="10"/>
      <c r="N35" s="10"/>
      <c r="O35" s="10"/>
      <c r="P35" s="10"/>
      <c r="Q35" s="7">
        <f t="shared" si="3"/>
        <v>0</v>
      </c>
    </row>
    <row r="36" spans="2:17">
      <c r="B36" s="9">
        <f t="shared" si="2"/>
        <v>28</v>
      </c>
      <c r="C36" s="9"/>
      <c r="D36" s="87"/>
      <c r="E36" s="87"/>
      <c r="F36" s="87"/>
      <c r="G36" s="87"/>
      <c r="H36" s="87"/>
      <c r="I36" s="87"/>
      <c r="J36" s="10"/>
      <c r="K36" s="10"/>
      <c r="L36" s="10"/>
      <c r="M36" s="10"/>
      <c r="N36" s="10"/>
      <c r="O36" s="10"/>
      <c r="P36" s="10"/>
      <c r="Q36" s="7">
        <f t="shared" si="3"/>
        <v>0</v>
      </c>
    </row>
    <row r="37" spans="2:17">
      <c r="B37" s="9">
        <f t="shared" si="2"/>
        <v>29</v>
      </c>
      <c r="C37" s="9"/>
      <c r="D37" s="87"/>
      <c r="E37" s="87"/>
      <c r="F37" s="87"/>
      <c r="G37" s="87"/>
      <c r="H37" s="87"/>
      <c r="I37" s="87"/>
      <c r="J37" s="10"/>
      <c r="K37" s="10"/>
      <c r="L37" s="10"/>
      <c r="M37" s="10"/>
      <c r="N37" s="10"/>
      <c r="O37" s="10"/>
      <c r="P37" s="10"/>
      <c r="Q37" s="7">
        <f t="shared" si="3"/>
        <v>0</v>
      </c>
    </row>
    <row r="38" spans="2:17">
      <c r="B38" s="9">
        <f t="shared" si="2"/>
        <v>30</v>
      </c>
      <c r="C38" s="9"/>
      <c r="D38" s="87"/>
      <c r="E38" s="87"/>
      <c r="F38" s="87"/>
      <c r="G38" s="87"/>
      <c r="H38" s="87"/>
      <c r="I38" s="87"/>
      <c r="J38" s="10"/>
      <c r="K38" s="10"/>
      <c r="L38" s="10"/>
      <c r="M38" s="10"/>
      <c r="N38" s="10"/>
      <c r="O38" s="10"/>
      <c r="P38" s="10"/>
      <c r="Q38" s="7">
        <f t="shared" si="3"/>
        <v>0</v>
      </c>
    </row>
    <row r="39" spans="2:17">
      <c r="B39" s="9">
        <f t="shared" si="2"/>
        <v>31</v>
      </c>
      <c r="C39" s="9"/>
      <c r="D39" s="87"/>
      <c r="E39" s="87"/>
      <c r="F39" s="87"/>
      <c r="G39" s="87"/>
      <c r="H39" s="87"/>
      <c r="I39" s="87"/>
      <c r="J39" s="10"/>
      <c r="K39" s="10"/>
      <c r="L39" s="10"/>
      <c r="M39" s="10"/>
      <c r="N39" s="10"/>
      <c r="O39" s="10"/>
      <c r="P39" s="10"/>
      <c r="Q39" s="7">
        <f t="shared" si="3"/>
        <v>0</v>
      </c>
    </row>
    <row r="40" spans="2:17">
      <c r="B40" s="9">
        <f t="shared" si="2"/>
        <v>32</v>
      </c>
      <c r="C40" s="9"/>
      <c r="D40" s="87"/>
      <c r="E40" s="87"/>
      <c r="F40" s="87"/>
      <c r="G40" s="87"/>
      <c r="H40" s="87"/>
      <c r="I40" s="87"/>
      <c r="J40" s="10"/>
      <c r="K40" s="10"/>
      <c r="L40" s="10"/>
      <c r="M40" s="10"/>
      <c r="N40" s="10"/>
      <c r="O40" s="10"/>
      <c r="P40" s="10"/>
      <c r="Q40" s="7">
        <f t="shared" si="3"/>
        <v>0</v>
      </c>
    </row>
    <row r="41" spans="2:17">
      <c r="B41" s="9">
        <f t="shared" si="2"/>
        <v>33</v>
      </c>
      <c r="C41" s="9"/>
      <c r="D41" s="87"/>
      <c r="E41" s="87"/>
      <c r="F41" s="87"/>
      <c r="G41" s="87"/>
      <c r="H41" s="87"/>
      <c r="I41" s="87"/>
      <c r="J41" s="10"/>
      <c r="K41" s="10"/>
      <c r="L41" s="10"/>
      <c r="M41" s="10"/>
      <c r="N41" s="10"/>
      <c r="O41" s="10"/>
      <c r="P41" s="10"/>
      <c r="Q41" s="7">
        <f t="shared" si="3"/>
        <v>0</v>
      </c>
    </row>
    <row r="42" spans="2:17">
      <c r="B42" s="9">
        <f t="shared" si="2"/>
        <v>34</v>
      </c>
      <c r="C42" s="9"/>
      <c r="D42" s="87"/>
      <c r="E42" s="87"/>
      <c r="F42" s="87"/>
      <c r="G42" s="87"/>
      <c r="H42" s="87"/>
      <c r="I42" s="87"/>
      <c r="J42" s="10"/>
      <c r="K42" s="10"/>
      <c r="L42" s="10"/>
      <c r="M42" s="10"/>
      <c r="N42" s="10"/>
      <c r="O42" s="10"/>
      <c r="P42" s="10"/>
      <c r="Q42" s="7">
        <f t="shared" si="3"/>
        <v>0</v>
      </c>
    </row>
    <row r="43" spans="2:17">
      <c r="B43" s="9">
        <f t="shared" si="2"/>
        <v>35</v>
      </c>
      <c r="C43" s="9"/>
      <c r="D43" s="87"/>
      <c r="E43" s="87"/>
      <c r="F43" s="87"/>
      <c r="G43" s="87"/>
      <c r="H43" s="87"/>
      <c r="I43" s="87"/>
      <c r="J43" s="10"/>
      <c r="K43" s="10"/>
      <c r="L43" s="10"/>
      <c r="M43" s="10"/>
      <c r="N43" s="10"/>
      <c r="O43" s="10"/>
      <c r="P43" s="10"/>
      <c r="Q43" s="7">
        <f t="shared" si="3"/>
        <v>0</v>
      </c>
    </row>
    <row r="44" spans="2:17">
      <c r="B44" s="9">
        <f t="shared" si="2"/>
        <v>36</v>
      </c>
      <c r="C44" s="9"/>
      <c r="D44" s="87"/>
      <c r="E44" s="87"/>
      <c r="F44" s="87"/>
      <c r="G44" s="87"/>
      <c r="H44" s="87"/>
      <c r="I44" s="87"/>
      <c r="J44" s="10"/>
      <c r="K44" s="10"/>
      <c r="L44" s="10"/>
      <c r="M44" s="10"/>
      <c r="N44" s="10"/>
      <c r="O44" s="10"/>
      <c r="P44" s="10"/>
      <c r="Q44" s="7">
        <f t="shared" si="3"/>
        <v>0</v>
      </c>
    </row>
    <row r="45" spans="2:17">
      <c r="B45" s="9">
        <f t="shared" si="2"/>
        <v>37</v>
      </c>
      <c r="C45" s="4"/>
      <c r="D45" s="87"/>
      <c r="E45" s="87"/>
      <c r="F45" s="87"/>
      <c r="G45" s="87"/>
      <c r="H45" s="87"/>
      <c r="I45" s="87"/>
      <c r="J45" s="10"/>
      <c r="K45" s="10"/>
      <c r="L45" s="10"/>
      <c r="M45" s="10"/>
      <c r="N45" s="10"/>
      <c r="O45" s="10"/>
      <c r="P45" s="10"/>
      <c r="Q45" s="7">
        <f t="shared" si="3"/>
        <v>0</v>
      </c>
    </row>
    <row r="46" spans="2:17">
      <c r="B46" s="9">
        <f t="shared" si="2"/>
        <v>38</v>
      </c>
      <c r="C46" s="4"/>
      <c r="D46" s="87"/>
      <c r="E46" s="87"/>
      <c r="F46" s="87"/>
      <c r="G46" s="87"/>
      <c r="H46" s="87"/>
      <c r="I46" s="87"/>
      <c r="J46" s="10"/>
      <c r="K46" s="10"/>
      <c r="L46" s="10"/>
      <c r="M46" s="10"/>
      <c r="N46" s="10"/>
      <c r="O46" s="10"/>
      <c r="P46" s="10"/>
      <c r="Q46" s="7">
        <f t="shared" si="3"/>
        <v>0</v>
      </c>
    </row>
    <row r="47" spans="2:17">
      <c r="B47" s="9">
        <f t="shared" si="2"/>
        <v>39</v>
      </c>
      <c r="C47" s="4"/>
      <c r="D47" s="87"/>
      <c r="E47" s="87"/>
      <c r="F47" s="87"/>
      <c r="G47" s="87"/>
      <c r="H47" s="87"/>
      <c r="I47" s="87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>
      <c r="B48" s="9">
        <f t="shared" si="2"/>
        <v>40</v>
      </c>
      <c r="C48" s="4"/>
      <c r="D48" s="87"/>
      <c r="E48" s="87"/>
      <c r="F48" s="87"/>
      <c r="G48" s="87"/>
      <c r="H48" s="87"/>
      <c r="I48" s="87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3:17">
      <c r="C49" s="82"/>
      <c r="D49" s="82"/>
      <c r="E49" s="8"/>
      <c r="H49" s="88" t="s">
        <v>19</v>
      </c>
      <c r="I49" s="88"/>
      <c r="J49" s="13">
        <f t="shared" ref="J49:Q49" si="4">COUNTIF(J9:J48,"&gt;=70")</f>
        <v>0</v>
      </c>
      <c r="K49" s="13">
        <f t="shared" si="4"/>
        <v>0</v>
      </c>
      <c r="L49" s="13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82"/>
      <c r="D50" s="82"/>
      <c r="E50" s="12"/>
      <c r="H50" s="85" t="s">
        <v>20</v>
      </c>
      <c r="I50" s="85"/>
      <c r="J50" s="14">
        <f t="shared" ref="J50:Q50" si="5">COUNTIF(J9:J48,"&lt;70")</f>
        <v>16</v>
      </c>
      <c r="K50" s="14">
        <f t="shared" si="5"/>
        <v>16</v>
      </c>
      <c r="L50" s="14">
        <f t="shared" si="5"/>
        <v>16</v>
      </c>
      <c r="M50" s="14">
        <f t="shared" si="5"/>
        <v>16</v>
      </c>
      <c r="N50" s="14">
        <f t="shared" si="5"/>
        <v>16</v>
      </c>
      <c r="O50" s="14">
        <f t="shared" si="5"/>
        <v>16</v>
      </c>
      <c r="P50" s="14">
        <f t="shared" si="5"/>
        <v>16</v>
      </c>
      <c r="Q50" s="14">
        <f t="shared" si="5"/>
        <v>40</v>
      </c>
    </row>
    <row r="51" spans="3:17">
      <c r="C51" s="82"/>
      <c r="D51" s="82"/>
      <c r="E51" s="82"/>
      <c r="H51" s="85" t="s">
        <v>21</v>
      </c>
      <c r="I51" s="85"/>
      <c r="J51" s="14">
        <f t="shared" ref="J51:Q51" si="6">COUNT(J9:J48)</f>
        <v>16</v>
      </c>
      <c r="K51" s="14">
        <f t="shared" si="6"/>
        <v>16</v>
      </c>
      <c r="L51" s="14">
        <f t="shared" si="6"/>
        <v>16</v>
      </c>
      <c r="M51" s="14">
        <f t="shared" si="6"/>
        <v>16</v>
      </c>
      <c r="N51" s="14">
        <f t="shared" si="6"/>
        <v>16</v>
      </c>
      <c r="O51" s="14">
        <f t="shared" si="6"/>
        <v>16</v>
      </c>
      <c r="P51" s="14">
        <f t="shared" si="6"/>
        <v>16</v>
      </c>
      <c r="Q51" s="14">
        <f t="shared" si="6"/>
        <v>40</v>
      </c>
    </row>
    <row r="52" spans="3:17">
      <c r="C52" s="82"/>
      <c r="D52" s="82"/>
      <c r="E52" s="8"/>
      <c r="F52" s="5"/>
      <c r="H52" s="86" t="s">
        <v>16</v>
      </c>
      <c r="I52" s="86"/>
      <c r="J52" s="15">
        <f>J49/J51</f>
        <v>0</v>
      </c>
      <c r="K52" s="16">
        <f t="shared" ref="K52:Q52" si="7">K49/K51</f>
        <v>0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82"/>
      <c r="D53" s="82"/>
      <c r="E53" s="8"/>
      <c r="F53" s="5"/>
      <c r="H53" s="86" t="s">
        <v>17</v>
      </c>
      <c r="I53" s="86"/>
      <c r="J53" s="15">
        <f>J50/J51</f>
        <v>1</v>
      </c>
      <c r="K53" s="15">
        <f t="shared" ref="K53:Q53" si="8">K50/K51</f>
        <v>1</v>
      </c>
      <c r="L53" s="1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82"/>
      <c r="D54" s="82"/>
      <c r="E54" s="12"/>
      <c r="F54" s="5"/>
    </row>
    <row r="55" spans="3:17">
      <c r="C55" s="8"/>
      <c r="D55" s="8"/>
      <c r="E55" s="12"/>
      <c r="F55" s="5"/>
    </row>
    <row r="56" spans="3:17">
      <c r="J56" s="83" t="s">
        <v>24</v>
      </c>
      <c r="K56" s="83"/>
      <c r="L56" s="83"/>
      <c r="M56" s="83"/>
      <c r="N56" s="83"/>
      <c r="O56" s="83"/>
      <c r="P56" s="83"/>
    </row>
    <row r="57" spans="3:17">
      <c r="J57" s="84" t="s">
        <v>18</v>
      </c>
      <c r="K57" s="84"/>
      <c r="L57" s="84"/>
      <c r="M57" s="84"/>
      <c r="N57" s="84"/>
      <c r="O57" s="84"/>
      <c r="P57" s="84"/>
    </row>
  </sheetData>
  <mergeCells count="41">
    <mergeCell ref="D24:I24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honeticPr fontId="9" type="noConversion"/>
  <conditionalFormatting sqref="J9:O31">
    <cfRule type="cellIs" dxfId="2" priority="10" operator="greaterThan">
      <formula>69</formula>
    </cfRule>
  </conditionalFormatting>
  <hyperlinks>
    <hyperlink ref="C17" r:id="rId1" display="221u0230@alumno.itssat.edu.mx"/>
  </hyperlinks>
  <pageMargins left="0.23622047244094491" right="0.23622047244094491" top="0.74803149606299213" bottom="0.74803149606299213" header="0.31496062992125984" footer="0.31496062992125984"/>
  <pageSetup scale="75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B2:R57"/>
  <sheetViews>
    <sheetView zoomScale="128" zoomScaleNormal="84" workbookViewId="0">
      <selection activeCell="K28" sqref="K2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93" t="s">
        <v>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"/>
      <c r="R2" s="1"/>
    </row>
    <row r="3" spans="2:18">
      <c r="C3" s="94" t="s">
        <v>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59"/>
      <c r="R3" s="59"/>
    </row>
    <row r="4" spans="2:18">
      <c r="C4" t="s">
        <v>0</v>
      </c>
      <c r="D4" s="95" t="s">
        <v>82</v>
      </c>
      <c r="E4" s="95"/>
      <c r="F4" s="95"/>
      <c r="G4" s="95"/>
      <c r="I4" t="s">
        <v>1</v>
      </c>
      <c r="J4" s="89" t="s">
        <v>79</v>
      </c>
      <c r="K4" s="89"/>
      <c r="M4" t="s">
        <v>2</v>
      </c>
      <c r="N4" s="96">
        <v>45357</v>
      </c>
      <c r="O4" s="96"/>
    </row>
    <row r="5" spans="2:18" ht="6.75" customHeight="1">
      <c r="D5" s="3"/>
      <c r="E5" s="3"/>
      <c r="F5" s="3"/>
      <c r="G5" s="3"/>
    </row>
    <row r="6" spans="2:18">
      <c r="C6" t="s">
        <v>3</v>
      </c>
      <c r="D6" s="89" t="s">
        <v>76</v>
      </c>
      <c r="E6" s="89"/>
      <c r="F6" s="89"/>
      <c r="G6" s="89"/>
      <c r="I6" s="90" t="s">
        <v>22</v>
      </c>
      <c r="J6" s="90"/>
      <c r="K6" s="91" t="s">
        <v>24</v>
      </c>
      <c r="L6" s="91"/>
      <c r="M6" s="91"/>
      <c r="N6" s="91"/>
      <c r="O6" s="91"/>
      <c r="P6" s="91"/>
    </row>
    <row r="7" spans="2:18" ht="11.25" customHeight="1"/>
    <row r="8" spans="2:18">
      <c r="B8" s="2" t="s">
        <v>4</v>
      </c>
      <c r="C8" s="37" t="s">
        <v>6</v>
      </c>
      <c r="D8" s="102" t="s">
        <v>5</v>
      </c>
      <c r="E8" s="102"/>
      <c r="F8" s="102"/>
      <c r="G8" s="102"/>
      <c r="H8" s="102"/>
      <c r="I8" s="92"/>
      <c r="J8" s="66" t="s">
        <v>7</v>
      </c>
      <c r="K8" s="60" t="s">
        <v>10</v>
      </c>
      <c r="L8" s="60" t="s">
        <v>11</v>
      </c>
      <c r="M8" s="60" t="s">
        <v>12</v>
      </c>
      <c r="N8" s="60" t="s">
        <v>13</v>
      </c>
      <c r="O8" s="60" t="s">
        <v>14</v>
      </c>
      <c r="P8" s="60" t="s">
        <v>15</v>
      </c>
      <c r="Q8" s="6" t="s">
        <v>23</v>
      </c>
    </row>
    <row r="9" spans="2:18">
      <c r="B9" s="67">
        <v>1</v>
      </c>
      <c r="C9" s="38" t="s">
        <v>178</v>
      </c>
      <c r="D9" s="36" t="s">
        <v>26</v>
      </c>
      <c r="E9" s="35"/>
      <c r="F9" s="30"/>
      <c r="G9" s="40" t="s">
        <v>40</v>
      </c>
      <c r="H9" s="31"/>
      <c r="I9" s="31"/>
      <c r="J9" s="28">
        <v>80</v>
      </c>
      <c r="K9" s="75">
        <v>0</v>
      </c>
      <c r="L9" s="28">
        <v>0</v>
      </c>
      <c r="M9" s="28">
        <v>0</v>
      </c>
      <c r="N9" s="28">
        <v>0</v>
      </c>
      <c r="O9" s="28">
        <v>0</v>
      </c>
      <c r="P9" s="60">
        <v>0</v>
      </c>
      <c r="Q9" s="7">
        <f>SUM(J9:P9)/6</f>
        <v>13.333333333333334</v>
      </c>
    </row>
    <row r="10" spans="2:18">
      <c r="B10" s="67">
        <f>B9+1</f>
        <v>2</v>
      </c>
      <c r="C10" s="38" t="s">
        <v>169</v>
      </c>
      <c r="D10" s="36" t="s">
        <v>27</v>
      </c>
      <c r="E10" s="57"/>
      <c r="F10" s="39"/>
      <c r="G10" s="40" t="s">
        <v>41</v>
      </c>
      <c r="H10" s="39"/>
      <c r="I10" s="31"/>
      <c r="J10" s="28">
        <v>80</v>
      </c>
      <c r="K10" s="75">
        <v>0</v>
      </c>
      <c r="L10" s="28">
        <v>0</v>
      </c>
      <c r="M10" s="28">
        <v>0</v>
      </c>
      <c r="N10" s="28">
        <v>0</v>
      </c>
      <c r="O10" s="28">
        <v>0</v>
      </c>
      <c r="P10" s="60">
        <v>0</v>
      </c>
      <c r="Q10" s="7">
        <f t="shared" ref="Q10:Q31" si="0">SUM(J10:P10)/6</f>
        <v>13.333333333333334</v>
      </c>
    </row>
    <row r="11" spans="2:18">
      <c r="B11" s="67">
        <v>3</v>
      </c>
      <c r="C11" s="38" t="s">
        <v>170</v>
      </c>
      <c r="D11" s="56" t="s">
        <v>28</v>
      </c>
      <c r="E11" s="31"/>
      <c r="F11" s="39"/>
      <c r="G11" s="40" t="s">
        <v>42</v>
      </c>
      <c r="H11" s="31"/>
      <c r="I11" s="31"/>
      <c r="J11" s="28">
        <v>79</v>
      </c>
      <c r="K11" s="75">
        <v>0</v>
      </c>
      <c r="L11" s="28">
        <v>0</v>
      </c>
      <c r="M11" s="28">
        <v>0</v>
      </c>
      <c r="N11" s="28">
        <v>0</v>
      </c>
      <c r="O11" s="28">
        <v>0</v>
      </c>
      <c r="P11" s="60">
        <v>0</v>
      </c>
      <c r="Q11" s="7">
        <f t="shared" si="0"/>
        <v>13.166666666666666</v>
      </c>
    </row>
    <row r="12" spans="2:18">
      <c r="B12" s="67">
        <f t="shared" ref="B12:B48" si="1">B11+1</f>
        <v>4</v>
      </c>
      <c r="C12" s="38" t="s">
        <v>171</v>
      </c>
      <c r="D12" s="36" t="s">
        <v>29</v>
      </c>
      <c r="E12" s="58"/>
      <c r="F12" s="39"/>
      <c r="G12" s="42" t="s">
        <v>43</v>
      </c>
      <c r="H12" s="31"/>
      <c r="I12" s="31"/>
      <c r="J12" s="28">
        <v>77</v>
      </c>
      <c r="K12" s="75">
        <v>0</v>
      </c>
      <c r="L12" s="28">
        <v>0</v>
      </c>
      <c r="M12" s="28">
        <v>0</v>
      </c>
      <c r="N12" s="28">
        <v>0</v>
      </c>
      <c r="O12" s="28">
        <v>0</v>
      </c>
      <c r="P12" s="60">
        <v>0</v>
      </c>
      <c r="Q12" s="7">
        <f t="shared" si="0"/>
        <v>12.833333333333334</v>
      </c>
    </row>
    <row r="13" spans="2:18">
      <c r="B13" s="67">
        <f t="shared" si="1"/>
        <v>5</v>
      </c>
      <c r="C13" s="38" t="s">
        <v>84</v>
      </c>
      <c r="D13" s="36" t="s">
        <v>83</v>
      </c>
      <c r="E13" s="35"/>
      <c r="F13" s="39"/>
      <c r="G13" s="40"/>
      <c r="H13" s="31"/>
      <c r="I13" s="31"/>
      <c r="J13" s="28">
        <v>77</v>
      </c>
      <c r="K13" s="75">
        <v>0</v>
      </c>
      <c r="L13" s="28">
        <v>0</v>
      </c>
      <c r="M13" s="28">
        <v>0</v>
      </c>
      <c r="N13" s="28">
        <v>0</v>
      </c>
      <c r="O13" s="28">
        <v>0</v>
      </c>
      <c r="P13" s="60">
        <v>0</v>
      </c>
      <c r="Q13" s="7">
        <f t="shared" si="0"/>
        <v>12.833333333333334</v>
      </c>
    </row>
    <row r="14" spans="2:18">
      <c r="B14" s="67">
        <f t="shared" si="1"/>
        <v>6</v>
      </c>
      <c r="C14" s="38" t="s">
        <v>172</v>
      </c>
      <c r="D14" s="36" t="s">
        <v>53</v>
      </c>
      <c r="E14" s="35"/>
      <c r="F14" s="39"/>
      <c r="G14" s="40" t="s">
        <v>44</v>
      </c>
      <c r="H14" s="31"/>
      <c r="I14" s="31"/>
      <c r="J14" s="28">
        <v>82</v>
      </c>
      <c r="K14" s="75">
        <v>0</v>
      </c>
      <c r="L14" s="28">
        <v>0</v>
      </c>
      <c r="M14" s="28">
        <v>0</v>
      </c>
      <c r="N14" s="28">
        <v>0</v>
      </c>
      <c r="O14" s="28">
        <v>0</v>
      </c>
      <c r="P14" s="60">
        <v>0</v>
      </c>
      <c r="Q14" s="7">
        <f t="shared" si="0"/>
        <v>13.666666666666666</v>
      </c>
    </row>
    <row r="15" spans="2:18">
      <c r="B15" s="67">
        <f t="shared" si="1"/>
        <v>7</v>
      </c>
      <c r="C15" s="38" t="s">
        <v>173</v>
      </c>
      <c r="D15" s="36" t="s">
        <v>30</v>
      </c>
      <c r="E15" s="35"/>
      <c r="F15" s="31"/>
      <c r="G15" s="40" t="s">
        <v>54</v>
      </c>
      <c r="H15" s="31"/>
      <c r="I15" s="65"/>
      <c r="J15" s="28">
        <v>85</v>
      </c>
      <c r="K15" s="75">
        <v>0</v>
      </c>
      <c r="L15" s="28">
        <v>0</v>
      </c>
      <c r="M15" s="28">
        <v>0</v>
      </c>
      <c r="N15" s="28">
        <v>0</v>
      </c>
      <c r="O15" s="28">
        <v>0</v>
      </c>
      <c r="P15" s="60">
        <v>0</v>
      </c>
      <c r="Q15" s="7">
        <f t="shared" si="0"/>
        <v>14.166666666666666</v>
      </c>
    </row>
    <row r="16" spans="2:18">
      <c r="B16" s="67">
        <f t="shared" si="1"/>
        <v>8</v>
      </c>
      <c r="C16" s="38" t="s">
        <v>89</v>
      </c>
      <c r="D16" s="36" t="s">
        <v>85</v>
      </c>
      <c r="E16" s="30"/>
      <c r="F16" s="31"/>
      <c r="G16" s="42"/>
      <c r="H16" s="65"/>
      <c r="I16" s="31"/>
      <c r="J16" s="28">
        <v>0</v>
      </c>
      <c r="K16" s="75">
        <v>0</v>
      </c>
      <c r="L16" s="28">
        <v>0</v>
      </c>
      <c r="M16" s="28">
        <v>0</v>
      </c>
      <c r="N16" s="28">
        <v>0</v>
      </c>
      <c r="O16" s="28">
        <v>0</v>
      </c>
      <c r="P16" s="60">
        <v>0</v>
      </c>
      <c r="Q16" s="7">
        <f t="shared" si="0"/>
        <v>0</v>
      </c>
    </row>
    <row r="17" spans="2:17">
      <c r="B17" s="67">
        <f t="shared" si="1"/>
        <v>9</v>
      </c>
      <c r="C17" s="38" t="s">
        <v>90</v>
      </c>
      <c r="D17" s="36" t="s">
        <v>86</v>
      </c>
      <c r="E17" s="30"/>
      <c r="F17" s="31"/>
      <c r="G17" s="40"/>
      <c r="H17" s="31"/>
      <c r="I17" s="31"/>
      <c r="J17" s="28">
        <v>0</v>
      </c>
      <c r="K17" s="75">
        <v>0</v>
      </c>
      <c r="L17" s="28">
        <v>0</v>
      </c>
      <c r="M17" s="28">
        <v>0</v>
      </c>
      <c r="N17" s="28">
        <v>0</v>
      </c>
      <c r="O17" s="28">
        <v>0</v>
      </c>
      <c r="P17" s="60">
        <v>0</v>
      </c>
      <c r="Q17" s="7">
        <f t="shared" si="0"/>
        <v>0</v>
      </c>
    </row>
    <row r="18" spans="2:17">
      <c r="B18" s="67">
        <f t="shared" si="1"/>
        <v>10</v>
      </c>
      <c r="C18" s="38" t="s">
        <v>91</v>
      </c>
      <c r="D18" s="36" t="s">
        <v>87</v>
      </c>
      <c r="E18" s="30"/>
      <c r="F18" s="31"/>
      <c r="G18" s="40"/>
      <c r="H18" s="31"/>
      <c r="I18" s="31"/>
      <c r="J18" s="28">
        <v>93</v>
      </c>
      <c r="K18" s="75">
        <v>0</v>
      </c>
      <c r="L18" s="28">
        <v>0</v>
      </c>
      <c r="M18" s="28">
        <v>0</v>
      </c>
      <c r="N18" s="28">
        <v>0</v>
      </c>
      <c r="O18" s="28">
        <v>0</v>
      </c>
      <c r="P18" s="60">
        <v>0</v>
      </c>
      <c r="Q18" s="7">
        <f t="shared" si="0"/>
        <v>15.5</v>
      </c>
    </row>
    <row r="19" spans="2:17">
      <c r="B19" s="67">
        <f t="shared" si="1"/>
        <v>11</v>
      </c>
      <c r="C19" s="38" t="s">
        <v>92</v>
      </c>
      <c r="D19" s="36" t="s">
        <v>88</v>
      </c>
      <c r="E19" s="30"/>
      <c r="F19" s="31"/>
      <c r="G19" s="40"/>
      <c r="H19" s="31"/>
      <c r="I19" s="31"/>
      <c r="J19" s="28">
        <v>0</v>
      </c>
      <c r="K19" s="75">
        <v>0</v>
      </c>
      <c r="L19" s="28">
        <v>0</v>
      </c>
      <c r="M19" s="28">
        <v>0</v>
      </c>
      <c r="N19" s="28">
        <v>0</v>
      </c>
      <c r="O19" s="28">
        <v>0</v>
      </c>
      <c r="P19" s="60">
        <v>0</v>
      </c>
      <c r="Q19" s="7">
        <f t="shared" si="0"/>
        <v>0</v>
      </c>
    </row>
    <row r="20" spans="2:17">
      <c r="B20" s="67">
        <f t="shared" si="1"/>
        <v>12</v>
      </c>
      <c r="C20" s="38" t="s">
        <v>174</v>
      </c>
      <c r="D20" s="36" t="s">
        <v>31</v>
      </c>
      <c r="E20" s="30"/>
      <c r="F20" s="31"/>
      <c r="G20" s="42" t="s">
        <v>45</v>
      </c>
      <c r="H20" s="65"/>
      <c r="I20" s="31"/>
      <c r="J20" s="28">
        <v>77</v>
      </c>
      <c r="K20" s="75">
        <v>0</v>
      </c>
      <c r="L20" s="28">
        <v>0</v>
      </c>
      <c r="M20" s="28">
        <v>0</v>
      </c>
      <c r="N20" s="28">
        <v>0</v>
      </c>
      <c r="O20" s="28">
        <v>0</v>
      </c>
      <c r="P20" s="60">
        <v>0</v>
      </c>
      <c r="Q20" s="7">
        <f t="shared" si="0"/>
        <v>12.833333333333334</v>
      </c>
    </row>
    <row r="21" spans="2:17">
      <c r="B21" s="67">
        <f t="shared" si="1"/>
        <v>13</v>
      </c>
      <c r="C21" s="2" t="s">
        <v>95</v>
      </c>
      <c r="D21" s="71" t="s">
        <v>93</v>
      </c>
      <c r="E21" s="70"/>
      <c r="F21" s="70"/>
      <c r="G21" s="70"/>
      <c r="H21" s="31"/>
      <c r="I21" s="31"/>
      <c r="J21" s="28">
        <v>83</v>
      </c>
      <c r="K21" s="75">
        <v>0</v>
      </c>
      <c r="L21" s="28">
        <v>0</v>
      </c>
      <c r="M21" s="28">
        <v>0</v>
      </c>
      <c r="N21" s="28">
        <v>0</v>
      </c>
      <c r="O21" s="28">
        <v>0</v>
      </c>
      <c r="P21" s="60">
        <v>0</v>
      </c>
      <c r="Q21" s="7">
        <f t="shared" si="0"/>
        <v>13.833333333333334</v>
      </c>
    </row>
    <row r="22" spans="2:17">
      <c r="B22" s="67">
        <f t="shared" si="1"/>
        <v>14</v>
      </c>
      <c r="C22" s="73" t="s">
        <v>96</v>
      </c>
      <c r="D22" s="71" t="s">
        <v>94</v>
      </c>
      <c r="H22" s="31"/>
      <c r="I22" s="69"/>
      <c r="J22" s="28">
        <v>76</v>
      </c>
      <c r="K22" s="75">
        <v>0</v>
      </c>
      <c r="L22" s="28">
        <v>0</v>
      </c>
      <c r="M22" s="28">
        <v>0</v>
      </c>
      <c r="N22" s="28">
        <v>0</v>
      </c>
      <c r="O22" s="28">
        <v>0</v>
      </c>
      <c r="P22" s="60">
        <v>0</v>
      </c>
      <c r="Q22" s="7">
        <f t="shared" si="0"/>
        <v>12.666666666666666</v>
      </c>
    </row>
    <row r="23" spans="2:17">
      <c r="B23" s="67">
        <f t="shared" si="1"/>
        <v>15</v>
      </c>
      <c r="C23" s="38" t="s">
        <v>175</v>
      </c>
      <c r="D23" s="36" t="s">
        <v>32</v>
      </c>
      <c r="E23" s="30"/>
      <c r="F23" s="31"/>
      <c r="G23" s="40" t="s">
        <v>46</v>
      </c>
      <c r="H23" s="31"/>
      <c r="I23" s="69"/>
      <c r="J23" s="28">
        <v>85</v>
      </c>
      <c r="K23" s="75">
        <v>0</v>
      </c>
      <c r="L23" s="28">
        <v>0</v>
      </c>
      <c r="M23" s="28">
        <v>0</v>
      </c>
      <c r="N23" s="28">
        <v>0</v>
      </c>
      <c r="O23" s="28">
        <v>0</v>
      </c>
      <c r="P23" s="60">
        <v>0</v>
      </c>
      <c r="Q23" s="7">
        <f t="shared" si="0"/>
        <v>14.166666666666666</v>
      </c>
    </row>
    <row r="24" spans="2:17">
      <c r="B24" s="67">
        <f t="shared" si="1"/>
        <v>16</v>
      </c>
      <c r="C24" s="38" t="s">
        <v>179</v>
      </c>
      <c r="D24" s="36" t="s">
        <v>33</v>
      </c>
      <c r="E24" s="30"/>
      <c r="F24" s="31"/>
      <c r="G24" s="40" t="s">
        <v>47</v>
      </c>
      <c r="H24" s="31"/>
      <c r="I24" s="69"/>
      <c r="J24" s="28">
        <v>85</v>
      </c>
      <c r="K24" s="75">
        <v>0</v>
      </c>
      <c r="L24" s="28">
        <v>0</v>
      </c>
      <c r="M24" s="28">
        <v>0</v>
      </c>
      <c r="N24" s="28">
        <v>0</v>
      </c>
      <c r="O24" s="28">
        <v>0</v>
      </c>
      <c r="P24" s="60">
        <v>0</v>
      </c>
      <c r="Q24" s="7">
        <f t="shared" si="0"/>
        <v>14.166666666666666</v>
      </c>
    </row>
    <row r="25" spans="2:17">
      <c r="B25" s="67">
        <f t="shared" si="1"/>
        <v>17</v>
      </c>
      <c r="C25" s="38" t="s">
        <v>180</v>
      </c>
      <c r="D25" s="36" t="s">
        <v>34</v>
      </c>
      <c r="E25" s="30"/>
      <c r="F25" s="31"/>
      <c r="G25" s="40" t="s">
        <v>48</v>
      </c>
      <c r="H25" s="31"/>
      <c r="I25" s="31"/>
      <c r="J25" s="28">
        <v>85</v>
      </c>
      <c r="K25" s="75">
        <v>0</v>
      </c>
      <c r="L25" s="28">
        <v>0</v>
      </c>
      <c r="M25" s="28">
        <v>0</v>
      </c>
      <c r="N25" s="28">
        <v>0</v>
      </c>
      <c r="O25" s="28">
        <v>0</v>
      </c>
      <c r="P25" s="60">
        <v>0</v>
      </c>
      <c r="Q25" s="7">
        <f t="shared" si="0"/>
        <v>14.166666666666666</v>
      </c>
    </row>
    <row r="26" spans="2:17">
      <c r="B26" s="67">
        <f t="shared" si="1"/>
        <v>18</v>
      </c>
      <c r="C26" s="38" t="s">
        <v>181</v>
      </c>
      <c r="D26" s="36" t="s">
        <v>35</v>
      </c>
      <c r="E26" s="30"/>
      <c r="F26" s="31"/>
      <c r="G26" s="40" t="s">
        <v>49</v>
      </c>
      <c r="H26" s="31"/>
      <c r="I26" s="69"/>
      <c r="J26" s="28">
        <v>84</v>
      </c>
      <c r="K26" s="75">
        <v>0</v>
      </c>
      <c r="L26" s="28">
        <v>0</v>
      </c>
      <c r="M26" s="28">
        <v>0</v>
      </c>
      <c r="N26" s="28">
        <v>0</v>
      </c>
      <c r="O26" s="28">
        <v>0</v>
      </c>
      <c r="P26" s="60">
        <v>0</v>
      </c>
      <c r="Q26" s="7">
        <f t="shared" si="0"/>
        <v>14</v>
      </c>
    </row>
    <row r="27" spans="2:17">
      <c r="B27" s="67">
        <f t="shared" si="1"/>
        <v>19</v>
      </c>
      <c r="C27" t="s">
        <v>99</v>
      </c>
      <c r="D27" s="36" t="s">
        <v>97</v>
      </c>
      <c r="E27" s="30"/>
      <c r="F27" s="31"/>
      <c r="G27" s="40"/>
      <c r="H27" s="47"/>
      <c r="I27" s="48"/>
      <c r="J27" s="28">
        <v>0</v>
      </c>
      <c r="K27" s="75">
        <v>0</v>
      </c>
      <c r="L27" s="28">
        <v>0</v>
      </c>
      <c r="M27" s="28">
        <v>0</v>
      </c>
      <c r="N27" s="28">
        <v>0</v>
      </c>
      <c r="O27" s="28">
        <v>0</v>
      </c>
      <c r="P27" s="60">
        <v>0</v>
      </c>
      <c r="Q27" s="7">
        <f t="shared" si="0"/>
        <v>0</v>
      </c>
    </row>
    <row r="28" spans="2:17">
      <c r="B28" s="67">
        <f t="shared" si="1"/>
        <v>20</v>
      </c>
      <c r="C28" t="s">
        <v>100</v>
      </c>
      <c r="D28" s="36" t="s">
        <v>98</v>
      </c>
      <c r="E28" s="30"/>
      <c r="F28" s="33"/>
      <c r="G28" s="45"/>
      <c r="H28" s="29"/>
      <c r="I28" s="48"/>
      <c r="J28" s="28">
        <v>76</v>
      </c>
      <c r="K28" s="75">
        <v>0</v>
      </c>
      <c r="L28" s="28">
        <v>0</v>
      </c>
      <c r="M28" s="28">
        <v>0</v>
      </c>
      <c r="N28" s="28">
        <v>0</v>
      </c>
      <c r="O28" s="28">
        <v>0</v>
      </c>
      <c r="P28" s="60">
        <v>0</v>
      </c>
      <c r="Q28" s="7">
        <f t="shared" si="0"/>
        <v>12.666666666666666</v>
      </c>
    </row>
    <row r="29" spans="2:17">
      <c r="B29" s="67">
        <f t="shared" si="1"/>
        <v>21</v>
      </c>
      <c r="C29" s="38" t="s">
        <v>182</v>
      </c>
      <c r="D29" s="36" t="s">
        <v>36</v>
      </c>
      <c r="E29" s="30"/>
      <c r="F29" s="31"/>
      <c r="G29" s="40" t="s">
        <v>50</v>
      </c>
      <c r="H29" s="47"/>
      <c r="I29" s="69"/>
      <c r="J29" s="28">
        <v>84</v>
      </c>
      <c r="K29" s="75">
        <v>0</v>
      </c>
      <c r="L29" s="28">
        <v>0</v>
      </c>
      <c r="M29" s="28">
        <v>0</v>
      </c>
      <c r="N29" s="28">
        <v>0</v>
      </c>
      <c r="O29" s="28">
        <v>0</v>
      </c>
      <c r="P29" s="60">
        <v>0</v>
      </c>
      <c r="Q29" s="7">
        <f t="shared" si="0"/>
        <v>14</v>
      </c>
    </row>
    <row r="30" spans="2:17">
      <c r="B30" s="67">
        <f t="shared" si="1"/>
        <v>22</v>
      </c>
      <c r="C30" t="s">
        <v>103</v>
      </c>
      <c r="D30" s="36" t="s">
        <v>101</v>
      </c>
      <c r="E30" s="70"/>
      <c r="F30" s="70"/>
      <c r="G30" s="72"/>
      <c r="H30" s="29"/>
      <c r="I30" s="48"/>
      <c r="J30" s="28">
        <v>0</v>
      </c>
      <c r="K30" s="75">
        <v>0</v>
      </c>
      <c r="L30" s="28">
        <v>0</v>
      </c>
      <c r="M30" s="28">
        <v>0</v>
      </c>
      <c r="N30" s="28">
        <v>0</v>
      </c>
      <c r="O30" s="28">
        <v>0</v>
      </c>
      <c r="P30" s="60">
        <v>0</v>
      </c>
      <c r="Q30" s="7">
        <f t="shared" si="0"/>
        <v>0</v>
      </c>
    </row>
    <row r="31" spans="2:17">
      <c r="B31" s="61">
        <f t="shared" si="1"/>
        <v>23</v>
      </c>
      <c r="C31" t="s">
        <v>104</v>
      </c>
      <c r="D31" s="74" t="s">
        <v>102</v>
      </c>
      <c r="H31" s="43"/>
      <c r="I31" s="69"/>
      <c r="J31" s="28">
        <v>83</v>
      </c>
      <c r="K31" s="75">
        <v>0</v>
      </c>
      <c r="L31" s="28">
        <v>0</v>
      </c>
      <c r="M31" s="28">
        <v>0</v>
      </c>
      <c r="N31" s="28">
        <v>0</v>
      </c>
      <c r="O31" s="28">
        <v>0</v>
      </c>
      <c r="P31" s="60">
        <v>0</v>
      </c>
      <c r="Q31" s="7">
        <f t="shared" si="0"/>
        <v>13.833333333333334</v>
      </c>
    </row>
    <row r="32" spans="2:17">
      <c r="B32" s="61">
        <f t="shared" si="1"/>
        <v>24</v>
      </c>
      <c r="C32" s="38" t="s">
        <v>183</v>
      </c>
      <c r="D32" s="36" t="s">
        <v>37</v>
      </c>
      <c r="E32" s="30"/>
      <c r="F32" s="33"/>
      <c r="G32" s="45" t="s">
        <v>51</v>
      </c>
      <c r="H32" s="29"/>
      <c r="I32" s="69"/>
      <c r="J32" s="28">
        <v>77</v>
      </c>
      <c r="K32" s="75">
        <v>0</v>
      </c>
      <c r="L32" s="28">
        <v>0</v>
      </c>
      <c r="M32" s="28">
        <v>0</v>
      </c>
      <c r="N32" s="28">
        <v>0</v>
      </c>
      <c r="O32" s="28">
        <v>0</v>
      </c>
      <c r="P32" s="60">
        <v>0</v>
      </c>
      <c r="Q32" s="7">
        <f t="shared" ref="Q32:Q48" si="2">SUM(J32:P32)/7</f>
        <v>11</v>
      </c>
    </row>
    <row r="33" spans="2:17">
      <c r="B33" s="61">
        <f t="shared" si="1"/>
        <v>25</v>
      </c>
      <c r="C33" s="38" t="s">
        <v>184</v>
      </c>
      <c r="D33" s="36" t="s">
        <v>38</v>
      </c>
      <c r="E33" s="29"/>
      <c r="F33" s="33"/>
      <c r="G33" s="40" t="s">
        <v>55</v>
      </c>
      <c r="H33" s="47"/>
      <c r="I33" s="48"/>
      <c r="J33" s="28">
        <v>74</v>
      </c>
      <c r="K33" s="75">
        <v>0</v>
      </c>
      <c r="L33" s="28">
        <v>0</v>
      </c>
      <c r="M33" s="28">
        <v>0</v>
      </c>
      <c r="N33" s="28">
        <v>0</v>
      </c>
      <c r="O33" s="28">
        <v>0</v>
      </c>
      <c r="P33" s="60">
        <v>0</v>
      </c>
      <c r="Q33" s="7">
        <f t="shared" si="2"/>
        <v>10.571428571428571</v>
      </c>
    </row>
    <row r="34" spans="2:17">
      <c r="B34" s="61">
        <f t="shared" si="1"/>
        <v>26</v>
      </c>
      <c r="C34" s="38" t="s">
        <v>176</v>
      </c>
      <c r="D34" s="36" t="s">
        <v>39</v>
      </c>
      <c r="E34" s="29"/>
      <c r="F34" s="33"/>
      <c r="G34" s="40" t="s">
        <v>52</v>
      </c>
      <c r="H34" s="48"/>
      <c r="I34" s="48"/>
      <c r="J34" s="28">
        <v>77</v>
      </c>
      <c r="K34" s="75">
        <v>0</v>
      </c>
      <c r="L34" s="28">
        <v>0</v>
      </c>
      <c r="M34" s="28">
        <v>0</v>
      </c>
      <c r="N34" s="28">
        <v>0</v>
      </c>
      <c r="O34" s="28">
        <v>0</v>
      </c>
      <c r="P34" s="60">
        <v>0</v>
      </c>
      <c r="Q34" s="7">
        <f>SUM(M34:P34)/7</f>
        <v>0</v>
      </c>
    </row>
    <row r="35" spans="2:17">
      <c r="B35" s="61">
        <f t="shared" si="1"/>
        <v>27</v>
      </c>
      <c r="C35" s="38" t="s">
        <v>177</v>
      </c>
      <c r="D35" s="47" t="s">
        <v>56</v>
      </c>
      <c r="E35" s="47"/>
      <c r="F35" s="29"/>
      <c r="G35" s="31"/>
      <c r="H35" s="29"/>
      <c r="I35" s="69"/>
      <c r="J35" s="28">
        <v>85</v>
      </c>
      <c r="K35" s="75">
        <v>0</v>
      </c>
      <c r="L35" s="28">
        <v>0</v>
      </c>
      <c r="M35" s="28">
        <v>0</v>
      </c>
      <c r="N35" s="28">
        <v>0</v>
      </c>
      <c r="O35" s="28">
        <v>0</v>
      </c>
      <c r="P35" s="60">
        <v>0</v>
      </c>
      <c r="Q35" s="7">
        <f t="shared" si="2"/>
        <v>12.142857142857142</v>
      </c>
    </row>
    <row r="36" spans="2:17">
      <c r="B36" s="61">
        <f t="shared" si="1"/>
        <v>28</v>
      </c>
      <c r="C36" s="61"/>
      <c r="D36" s="29"/>
      <c r="E36" s="29"/>
      <c r="F36" s="29"/>
      <c r="G36" s="29"/>
      <c r="H36" s="29"/>
      <c r="I36" s="29"/>
      <c r="J36" s="27"/>
      <c r="K36" s="60"/>
      <c r="L36" s="60"/>
      <c r="M36" s="60"/>
      <c r="N36" s="60"/>
      <c r="O36" s="60"/>
      <c r="P36" s="60"/>
      <c r="Q36" s="7">
        <f t="shared" si="2"/>
        <v>0</v>
      </c>
    </row>
    <row r="37" spans="2:17">
      <c r="B37" s="61">
        <f t="shared" si="1"/>
        <v>29</v>
      </c>
      <c r="C37" s="61"/>
      <c r="D37" s="29"/>
      <c r="E37" s="29"/>
      <c r="F37" s="29"/>
      <c r="G37" s="29"/>
      <c r="H37" s="29"/>
      <c r="I37" s="29"/>
      <c r="J37" s="60"/>
      <c r="K37" s="60"/>
      <c r="L37" s="60"/>
      <c r="M37" s="60"/>
      <c r="N37" s="60"/>
      <c r="O37" s="60"/>
      <c r="P37" s="60"/>
      <c r="Q37" s="7">
        <f t="shared" si="2"/>
        <v>0</v>
      </c>
    </row>
    <row r="38" spans="2:17">
      <c r="B38" s="61">
        <f t="shared" si="1"/>
        <v>30</v>
      </c>
      <c r="C38" s="61"/>
      <c r="D38" s="29"/>
      <c r="E38" s="29"/>
      <c r="F38" s="29"/>
      <c r="G38" s="29"/>
      <c r="H38" s="29"/>
      <c r="I38" s="29"/>
      <c r="J38" s="60"/>
      <c r="K38" s="60"/>
      <c r="L38" s="60"/>
      <c r="M38" s="60"/>
      <c r="N38" s="60"/>
      <c r="O38" s="60"/>
      <c r="P38" s="60"/>
      <c r="Q38" s="7">
        <f t="shared" si="2"/>
        <v>0</v>
      </c>
    </row>
    <row r="39" spans="2:17">
      <c r="B39" s="61">
        <f t="shared" si="1"/>
        <v>31</v>
      </c>
      <c r="C39" s="61"/>
      <c r="D39" s="29"/>
      <c r="E39" s="29"/>
      <c r="F39" s="29"/>
      <c r="G39" s="29"/>
      <c r="H39" s="29"/>
      <c r="I39" s="29"/>
      <c r="J39" s="60"/>
      <c r="K39" s="60"/>
      <c r="L39" s="60"/>
      <c r="M39" s="60"/>
      <c r="N39" s="60"/>
      <c r="O39" s="60"/>
      <c r="P39" s="60"/>
      <c r="Q39" s="7">
        <f t="shared" si="2"/>
        <v>0</v>
      </c>
    </row>
    <row r="40" spans="2:17">
      <c r="B40" s="61">
        <f t="shared" si="1"/>
        <v>32</v>
      </c>
      <c r="C40" s="61"/>
      <c r="D40" s="29"/>
      <c r="E40" s="29"/>
      <c r="F40" s="29"/>
      <c r="G40" s="29"/>
      <c r="H40" s="29"/>
      <c r="I40" s="29"/>
      <c r="J40" s="60"/>
      <c r="K40" s="60"/>
      <c r="L40" s="60"/>
      <c r="M40" s="60"/>
      <c r="N40" s="60"/>
      <c r="O40" s="60"/>
      <c r="P40" s="60"/>
      <c r="Q40" s="7">
        <f t="shared" si="2"/>
        <v>0</v>
      </c>
    </row>
    <row r="41" spans="2:17">
      <c r="B41" s="61">
        <f t="shared" si="1"/>
        <v>33</v>
      </c>
      <c r="C41" s="61"/>
      <c r="D41" s="29"/>
      <c r="E41" s="29"/>
      <c r="F41" s="29"/>
      <c r="G41" s="29"/>
      <c r="H41" s="29"/>
      <c r="I41" s="29"/>
      <c r="J41" s="60"/>
      <c r="K41" s="60"/>
      <c r="L41" s="60"/>
      <c r="M41" s="60"/>
      <c r="N41" s="60"/>
      <c r="O41" s="60"/>
      <c r="P41" s="60"/>
      <c r="Q41" s="7">
        <f t="shared" si="2"/>
        <v>0</v>
      </c>
    </row>
    <row r="42" spans="2:17">
      <c r="B42" s="61">
        <f t="shared" si="1"/>
        <v>34</v>
      </c>
      <c r="C42" s="61"/>
      <c r="D42" s="29"/>
      <c r="E42" s="29"/>
      <c r="F42" s="29"/>
      <c r="G42" s="29"/>
      <c r="H42" s="29"/>
      <c r="I42" s="29"/>
      <c r="J42" s="60"/>
      <c r="K42" s="60"/>
      <c r="L42" s="60"/>
      <c r="M42" s="60"/>
      <c r="N42" s="60"/>
      <c r="O42" s="60"/>
      <c r="P42" s="60"/>
      <c r="Q42" s="7">
        <f t="shared" si="2"/>
        <v>0</v>
      </c>
    </row>
    <row r="43" spans="2:17">
      <c r="B43" s="61">
        <f t="shared" si="1"/>
        <v>35</v>
      </c>
      <c r="C43" s="61"/>
      <c r="D43" s="87"/>
      <c r="E43" s="87"/>
      <c r="F43" s="87"/>
      <c r="G43" s="87"/>
      <c r="H43" s="87"/>
      <c r="I43" s="87"/>
      <c r="J43" s="60"/>
      <c r="K43" s="60"/>
      <c r="L43" s="60"/>
      <c r="M43" s="60"/>
      <c r="N43" s="60"/>
      <c r="O43" s="60"/>
      <c r="P43" s="60"/>
      <c r="Q43" s="7">
        <f t="shared" si="2"/>
        <v>0</v>
      </c>
    </row>
    <row r="44" spans="2:17">
      <c r="B44" s="61">
        <f t="shared" si="1"/>
        <v>36</v>
      </c>
      <c r="C44" s="61"/>
      <c r="D44" s="87"/>
      <c r="E44" s="87"/>
      <c r="F44" s="87"/>
      <c r="G44" s="87"/>
      <c r="H44" s="87"/>
      <c r="I44" s="87"/>
      <c r="J44" s="60"/>
      <c r="K44" s="60"/>
      <c r="L44" s="60"/>
      <c r="M44" s="60"/>
      <c r="N44" s="60"/>
      <c r="O44" s="60"/>
      <c r="P44" s="60"/>
      <c r="Q44" s="7">
        <f t="shared" si="2"/>
        <v>0</v>
      </c>
    </row>
    <row r="45" spans="2:17">
      <c r="B45" s="61">
        <f t="shared" si="1"/>
        <v>37</v>
      </c>
      <c r="C45" s="4"/>
      <c r="D45" s="87"/>
      <c r="E45" s="87"/>
      <c r="F45" s="87"/>
      <c r="G45" s="87"/>
      <c r="H45" s="87"/>
      <c r="I45" s="87"/>
      <c r="J45" s="60"/>
      <c r="K45" s="60"/>
      <c r="L45" s="60"/>
      <c r="M45" s="60"/>
      <c r="N45" s="60"/>
      <c r="O45" s="60"/>
      <c r="P45" s="60"/>
      <c r="Q45" s="7">
        <f t="shared" si="2"/>
        <v>0</v>
      </c>
    </row>
    <row r="46" spans="2:17">
      <c r="B46" s="61">
        <f t="shared" si="1"/>
        <v>38</v>
      </c>
      <c r="C46" s="4"/>
      <c r="D46" s="87"/>
      <c r="E46" s="87"/>
      <c r="F46" s="87"/>
      <c r="G46" s="87"/>
      <c r="H46" s="87"/>
      <c r="I46" s="87"/>
      <c r="J46" s="60"/>
      <c r="K46" s="60"/>
      <c r="L46" s="60"/>
      <c r="M46" s="60"/>
      <c r="N46" s="60"/>
      <c r="O46" s="60"/>
      <c r="P46" s="60"/>
      <c r="Q46" s="7">
        <f t="shared" si="2"/>
        <v>0</v>
      </c>
    </row>
    <row r="47" spans="2:17">
      <c r="B47" s="61">
        <f t="shared" si="1"/>
        <v>39</v>
      </c>
      <c r="C47" s="4"/>
      <c r="D47" s="87"/>
      <c r="E47" s="87"/>
      <c r="F47" s="87"/>
      <c r="G47" s="87"/>
      <c r="H47" s="87"/>
      <c r="I47" s="87"/>
      <c r="J47" s="60"/>
      <c r="K47" s="60"/>
      <c r="L47" s="60"/>
      <c r="M47" s="60"/>
      <c r="N47" s="60"/>
      <c r="O47" s="60"/>
      <c r="P47" s="60"/>
      <c r="Q47" s="7">
        <f t="shared" si="2"/>
        <v>0</v>
      </c>
    </row>
    <row r="48" spans="2:17">
      <c r="B48" s="61">
        <f t="shared" si="1"/>
        <v>40</v>
      </c>
      <c r="C48" s="4"/>
      <c r="D48" s="87"/>
      <c r="E48" s="87"/>
      <c r="F48" s="87"/>
      <c r="G48" s="87"/>
      <c r="H48" s="87"/>
      <c r="I48" s="87"/>
      <c r="J48" s="60"/>
      <c r="K48" s="60"/>
      <c r="L48" s="60"/>
      <c r="M48" s="60"/>
      <c r="N48" s="60"/>
      <c r="O48" s="60"/>
      <c r="P48" s="60"/>
      <c r="Q48" s="7">
        <f t="shared" si="2"/>
        <v>0</v>
      </c>
    </row>
    <row r="49" spans="3:17">
      <c r="C49" s="82"/>
      <c r="D49" s="82"/>
      <c r="E49" s="62"/>
      <c r="H49" s="88" t="s">
        <v>19</v>
      </c>
      <c r="I49" s="88"/>
      <c r="J49" s="63">
        <f t="shared" ref="J49:Q49" si="3">COUNTIF(J9:J48,"&gt;=70")</f>
        <v>22</v>
      </c>
      <c r="K49" s="63">
        <f t="shared" si="3"/>
        <v>0</v>
      </c>
      <c r="L49" s="63">
        <f t="shared" si="3"/>
        <v>0</v>
      </c>
      <c r="M49" s="63">
        <f t="shared" si="3"/>
        <v>0</v>
      </c>
      <c r="N49" s="63">
        <f t="shared" si="3"/>
        <v>0</v>
      </c>
      <c r="O49" s="63">
        <f t="shared" si="3"/>
        <v>0</v>
      </c>
      <c r="P49" s="63">
        <f t="shared" si="3"/>
        <v>0</v>
      </c>
      <c r="Q49" s="17">
        <f t="shared" si="3"/>
        <v>0</v>
      </c>
    </row>
    <row r="50" spans="3:17">
      <c r="C50" s="82"/>
      <c r="D50" s="82"/>
      <c r="E50" s="12"/>
      <c r="H50" s="85" t="s">
        <v>20</v>
      </c>
      <c r="I50" s="85"/>
      <c r="J50" s="64">
        <f t="shared" ref="J50:Q50" si="4">COUNTIF(J9:J48,"&lt;70")</f>
        <v>5</v>
      </c>
      <c r="K50" s="64">
        <f t="shared" si="4"/>
        <v>27</v>
      </c>
      <c r="L50" s="64">
        <f t="shared" si="4"/>
        <v>27</v>
      </c>
      <c r="M50" s="64">
        <f t="shared" si="4"/>
        <v>27</v>
      </c>
      <c r="N50" s="64">
        <f t="shared" si="4"/>
        <v>27</v>
      </c>
      <c r="O50" s="64">
        <f t="shared" si="4"/>
        <v>27</v>
      </c>
      <c r="P50" s="64">
        <f t="shared" si="4"/>
        <v>27</v>
      </c>
      <c r="Q50" s="64">
        <f t="shared" si="4"/>
        <v>40</v>
      </c>
    </row>
    <row r="51" spans="3:17">
      <c r="C51" s="82"/>
      <c r="D51" s="82"/>
      <c r="E51" s="82"/>
      <c r="H51" s="85" t="s">
        <v>21</v>
      </c>
      <c r="I51" s="85"/>
      <c r="J51" s="64">
        <f t="shared" ref="J51:Q51" si="5">COUNT(J9:J48)</f>
        <v>27</v>
      </c>
      <c r="K51" s="64">
        <f t="shared" si="5"/>
        <v>27</v>
      </c>
      <c r="L51" s="64">
        <f t="shared" si="5"/>
        <v>27</v>
      </c>
      <c r="M51" s="64">
        <f t="shared" si="5"/>
        <v>27</v>
      </c>
      <c r="N51" s="64">
        <f t="shared" si="5"/>
        <v>27</v>
      </c>
      <c r="O51" s="64">
        <f t="shared" si="5"/>
        <v>27</v>
      </c>
      <c r="P51" s="64">
        <f t="shared" si="5"/>
        <v>27</v>
      </c>
      <c r="Q51" s="64">
        <f t="shared" si="5"/>
        <v>40</v>
      </c>
    </row>
    <row r="52" spans="3:17">
      <c r="C52" s="82"/>
      <c r="D52" s="82"/>
      <c r="E52" s="62"/>
      <c r="F52" s="5"/>
      <c r="H52" s="86" t="s">
        <v>16</v>
      </c>
      <c r="I52" s="86"/>
      <c r="J52" s="15">
        <f>J49/J51</f>
        <v>0.81481481481481477</v>
      </c>
      <c r="K52" s="16">
        <f t="shared" ref="K52:Q52" si="6">K49/K51</f>
        <v>0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</v>
      </c>
    </row>
    <row r="53" spans="3:17">
      <c r="C53" s="82"/>
      <c r="D53" s="82"/>
      <c r="E53" s="62"/>
      <c r="F53" s="5"/>
      <c r="H53" s="86" t="s">
        <v>17</v>
      </c>
      <c r="I53" s="86"/>
      <c r="J53" s="15">
        <f>J50/J51</f>
        <v>0.18518518518518517</v>
      </c>
      <c r="K53" s="15">
        <f t="shared" ref="K53:Q53" si="7">K50/K51</f>
        <v>1</v>
      </c>
      <c r="L53" s="16">
        <f t="shared" si="7"/>
        <v>1</v>
      </c>
      <c r="M53" s="16">
        <f t="shared" si="7"/>
        <v>1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1</v>
      </c>
    </row>
    <row r="54" spans="3:17">
      <c r="C54" s="82"/>
      <c r="D54" s="82"/>
      <c r="E54" s="12"/>
      <c r="F54" s="5"/>
    </row>
    <row r="55" spans="3:17">
      <c r="C55" s="62"/>
      <c r="D55" s="62"/>
      <c r="E55" s="12"/>
      <c r="F55" s="5"/>
    </row>
    <row r="56" spans="3:17">
      <c r="J56" s="83" t="s">
        <v>24</v>
      </c>
      <c r="K56" s="83"/>
      <c r="L56" s="83"/>
      <c r="M56" s="83"/>
      <c r="N56" s="83"/>
      <c r="O56" s="83"/>
      <c r="P56" s="83"/>
    </row>
    <row r="57" spans="3:17">
      <c r="J57" s="84" t="s">
        <v>18</v>
      </c>
      <c r="K57" s="84"/>
      <c r="L57" s="84"/>
      <c r="M57" s="84"/>
      <c r="N57" s="84"/>
      <c r="O57" s="84"/>
      <c r="P57" s="84"/>
    </row>
  </sheetData>
  <mergeCells count="28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7:I47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conditionalFormatting sqref="K9:O35">
    <cfRule type="cellIs" dxfId="1" priority="2" operator="greaterThan">
      <formula>69</formula>
    </cfRule>
  </conditionalFormatting>
  <conditionalFormatting sqref="J9:J35">
    <cfRule type="cellIs" dxfId="0" priority="1" operator="greaterThan">
      <formula>69</formula>
    </cfRule>
  </conditionalFormatting>
  <hyperlinks>
    <hyperlink ref="C13" r:id="rId1" display="221U0194@alumno.itssat.edu.mx"/>
  </hyperlinks>
  <pageMargins left="0.23622047244094491" right="0.23622047244094491" top="0.74803149606299213" bottom="0.74803149606299213" header="0.31496062992125984" footer="0.31496062992125984"/>
  <pageSetup scale="75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15" zoomScaleNormal="115" workbookViewId="0">
      <selection activeCell="K17" sqref="K1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93" t="s">
        <v>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"/>
      <c r="R2" s="1"/>
    </row>
    <row r="3" spans="2:18">
      <c r="C3" s="94" t="s">
        <v>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"/>
      <c r="R3" s="11"/>
    </row>
    <row r="4" spans="2:18">
      <c r="C4" t="s">
        <v>0</v>
      </c>
      <c r="D4" s="68" t="s">
        <v>75</v>
      </c>
      <c r="E4" s="25"/>
      <c r="F4" s="25"/>
      <c r="G4" s="41"/>
      <c r="I4" t="s">
        <v>1</v>
      </c>
      <c r="J4" s="89" t="s">
        <v>77</v>
      </c>
      <c r="K4" s="89"/>
      <c r="M4" t="s">
        <v>2</v>
      </c>
      <c r="N4" s="96">
        <v>45357</v>
      </c>
      <c r="O4" s="96"/>
    </row>
    <row r="5" spans="2:18" ht="6.75" customHeight="1">
      <c r="D5" s="3"/>
      <c r="E5" s="3"/>
      <c r="F5" s="3"/>
      <c r="G5" s="3"/>
    </row>
    <row r="6" spans="2:18">
      <c r="C6" t="s">
        <v>3</v>
      </c>
      <c r="D6" s="89" t="s">
        <v>76</v>
      </c>
      <c r="E6" s="89"/>
      <c r="F6" s="89"/>
      <c r="G6" s="89"/>
      <c r="I6" s="90" t="s">
        <v>22</v>
      </c>
      <c r="J6" s="90"/>
      <c r="K6" s="91" t="s">
        <v>24</v>
      </c>
      <c r="L6" s="91"/>
      <c r="M6" s="91"/>
      <c r="N6" s="91"/>
      <c r="O6" s="91"/>
      <c r="P6" s="91"/>
    </row>
    <row r="7" spans="2:18" ht="11.25" customHeight="1"/>
    <row r="8" spans="2:18">
      <c r="B8" s="2" t="s">
        <v>4</v>
      </c>
      <c r="C8" s="2" t="s">
        <v>6</v>
      </c>
      <c r="D8" s="92" t="s">
        <v>5</v>
      </c>
      <c r="E8" s="92"/>
      <c r="F8" s="92"/>
      <c r="G8" s="92"/>
      <c r="H8" s="92"/>
      <c r="I8" s="92"/>
      <c r="J8" s="66" t="s">
        <v>7</v>
      </c>
      <c r="K8" s="66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5" customHeight="1">
      <c r="B9" s="9">
        <v>1</v>
      </c>
      <c r="C9" s="44" t="s">
        <v>67</v>
      </c>
      <c r="D9" s="53" t="s">
        <v>57</v>
      </c>
      <c r="E9" s="51"/>
      <c r="F9" s="51"/>
      <c r="G9" s="51"/>
      <c r="H9" s="51"/>
      <c r="I9" s="51"/>
      <c r="J9" s="78">
        <v>89</v>
      </c>
      <c r="K9" s="79">
        <v>0</v>
      </c>
      <c r="L9" s="76">
        <v>0</v>
      </c>
      <c r="M9" s="60">
        <v>0</v>
      </c>
      <c r="N9" s="18">
        <v>0</v>
      </c>
      <c r="O9" s="18">
        <v>0</v>
      </c>
      <c r="P9" s="18">
        <v>0</v>
      </c>
      <c r="Q9" s="7">
        <f>SUM(J9:P9)/4</f>
        <v>22.25</v>
      </c>
    </row>
    <row r="10" spans="2:18" ht="15" customHeight="1">
      <c r="B10" s="9">
        <f>B9+1</f>
        <v>2</v>
      </c>
      <c r="C10" s="44" t="s">
        <v>185</v>
      </c>
      <c r="D10" s="53" t="s">
        <v>58</v>
      </c>
      <c r="E10" s="51"/>
      <c r="F10" s="51"/>
      <c r="G10" s="51"/>
      <c r="H10" s="51"/>
      <c r="I10" s="51"/>
      <c r="J10" s="78">
        <v>100</v>
      </c>
      <c r="K10" s="80">
        <v>90</v>
      </c>
      <c r="L10" s="76">
        <v>0</v>
      </c>
      <c r="M10" s="60">
        <v>0</v>
      </c>
      <c r="N10" s="18">
        <v>0</v>
      </c>
      <c r="O10" s="18">
        <v>0</v>
      </c>
      <c r="P10" s="18">
        <v>0</v>
      </c>
      <c r="Q10" s="7">
        <f t="shared" ref="Q10:Q30" si="0">SUM(J10:P10)/4</f>
        <v>47.5</v>
      </c>
    </row>
    <row r="11" spans="2:18" ht="18.75" customHeight="1">
      <c r="B11" s="9">
        <f t="shared" ref="B11:B48" si="1">B10+1</f>
        <v>3</v>
      </c>
      <c r="C11" s="44" t="s">
        <v>68</v>
      </c>
      <c r="D11" s="53" t="s">
        <v>59</v>
      </c>
      <c r="E11" s="51"/>
      <c r="F11" s="51"/>
      <c r="G11" s="51"/>
      <c r="H11" s="51"/>
      <c r="I11" s="51"/>
      <c r="J11" s="78">
        <v>100</v>
      </c>
      <c r="K11" s="80">
        <v>100</v>
      </c>
      <c r="L11" s="76">
        <v>0</v>
      </c>
      <c r="M11" s="60">
        <v>0</v>
      </c>
      <c r="N11" s="18">
        <v>0</v>
      </c>
      <c r="O11" s="18">
        <v>0</v>
      </c>
      <c r="P11" s="18">
        <v>0</v>
      </c>
      <c r="Q11" s="7">
        <f t="shared" si="0"/>
        <v>50</v>
      </c>
    </row>
    <row r="12" spans="2:18" ht="18.75" customHeight="1">
      <c r="B12" s="9">
        <f t="shared" si="1"/>
        <v>4</v>
      </c>
      <c r="C12" t="s">
        <v>190</v>
      </c>
      <c r="D12" s="53" t="s">
        <v>78</v>
      </c>
      <c r="E12" s="51"/>
      <c r="F12" s="51"/>
      <c r="G12" s="51"/>
      <c r="H12" s="51"/>
      <c r="I12" s="51"/>
      <c r="J12" s="78">
        <v>80</v>
      </c>
      <c r="K12" s="79">
        <v>0</v>
      </c>
      <c r="L12" s="76">
        <v>0</v>
      </c>
      <c r="M12" s="60">
        <v>0</v>
      </c>
      <c r="N12" s="18">
        <v>0</v>
      </c>
      <c r="O12" s="18">
        <v>0</v>
      </c>
      <c r="P12" s="18">
        <v>0</v>
      </c>
      <c r="Q12" s="7">
        <f t="shared" si="0"/>
        <v>20</v>
      </c>
    </row>
    <row r="13" spans="2:18" ht="18.75" customHeight="1">
      <c r="B13" s="9">
        <f t="shared" si="1"/>
        <v>5</v>
      </c>
      <c r="C13" s="44" t="s">
        <v>69</v>
      </c>
      <c r="D13" s="53" t="s">
        <v>25</v>
      </c>
      <c r="E13" s="51"/>
      <c r="F13" s="51"/>
      <c r="G13" s="51"/>
      <c r="H13" s="51"/>
      <c r="I13" s="51"/>
      <c r="J13" s="78">
        <v>85</v>
      </c>
      <c r="K13" s="80">
        <v>89</v>
      </c>
      <c r="L13" s="76">
        <v>0</v>
      </c>
      <c r="M13" s="60">
        <v>0</v>
      </c>
      <c r="N13" s="18">
        <v>0</v>
      </c>
      <c r="O13" s="18">
        <v>0</v>
      </c>
      <c r="P13" s="18">
        <v>0</v>
      </c>
      <c r="Q13" s="7">
        <f t="shared" si="0"/>
        <v>43.5</v>
      </c>
    </row>
    <row r="14" spans="2:18" ht="18.75" customHeight="1">
      <c r="B14" s="9">
        <f t="shared" si="1"/>
        <v>6</v>
      </c>
      <c r="C14" s="44" t="s">
        <v>72</v>
      </c>
      <c r="D14" s="53" t="s">
        <v>66</v>
      </c>
      <c r="E14" s="51"/>
      <c r="F14" s="51"/>
      <c r="G14" s="51"/>
      <c r="H14" s="51"/>
      <c r="I14" s="51"/>
      <c r="J14" s="78">
        <v>94</v>
      </c>
      <c r="K14" s="80">
        <v>91</v>
      </c>
      <c r="L14" s="76">
        <v>0</v>
      </c>
      <c r="M14" s="60">
        <v>0</v>
      </c>
      <c r="N14" s="18">
        <v>0</v>
      </c>
      <c r="O14" s="18">
        <v>0</v>
      </c>
      <c r="P14" s="18">
        <v>0</v>
      </c>
      <c r="Q14" s="7">
        <f t="shared" si="0"/>
        <v>46.25</v>
      </c>
    </row>
    <row r="15" spans="2:18" ht="18.75" customHeight="1">
      <c r="B15" s="9">
        <f t="shared" si="1"/>
        <v>7</v>
      </c>
      <c r="C15" s="44" t="s">
        <v>186</v>
      </c>
      <c r="D15" s="53" t="s">
        <v>60</v>
      </c>
      <c r="E15" s="51"/>
      <c r="F15" s="51"/>
      <c r="G15" s="51"/>
      <c r="H15" s="51"/>
      <c r="I15" s="51"/>
      <c r="J15" s="78">
        <v>85</v>
      </c>
      <c r="K15" s="80">
        <v>82</v>
      </c>
      <c r="L15" s="76">
        <v>0</v>
      </c>
      <c r="M15" s="60">
        <v>0</v>
      </c>
      <c r="N15" s="18">
        <v>0</v>
      </c>
      <c r="O15" s="18">
        <v>0</v>
      </c>
      <c r="P15" s="18">
        <v>0</v>
      </c>
      <c r="Q15" s="7">
        <f t="shared" si="0"/>
        <v>41.75</v>
      </c>
    </row>
    <row r="16" spans="2:18" ht="18.75" customHeight="1">
      <c r="B16" s="9">
        <f t="shared" si="1"/>
        <v>8</v>
      </c>
      <c r="C16" s="44" t="s">
        <v>187</v>
      </c>
      <c r="D16" s="53" t="s">
        <v>61</v>
      </c>
      <c r="E16" s="51"/>
      <c r="F16" s="51"/>
      <c r="G16" s="51"/>
      <c r="H16" s="51"/>
      <c r="I16" s="51"/>
      <c r="J16" s="78">
        <v>94</v>
      </c>
      <c r="K16" s="80">
        <v>91</v>
      </c>
      <c r="L16" s="76">
        <v>0</v>
      </c>
      <c r="M16" s="60">
        <v>0</v>
      </c>
      <c r="N16" s="18">
        <v>0</v>
      </c>
      <c r="O16" s="18">
        <v>0</v>
      </c>
      <c r="P16" s="18">
        <v>0</v>
      </c>
      <c r="Q16" s="7">
        <f t="shared" si="0"/>
        <v>46.25</v>
      </c>
    </row>
    <row r="17" spans="2:17" ht="18.75" customHeight="1">
      <c r="B17" s="9">
        <f t="shared" si="1"/>
        <v>9</v>
      </c>
      <c r="C17" s="44" t="s">
        <v>70</v>
      </c>
      <c r="D17" s="53" t="s">
        <v>62</v>
      </c>
      <c r="E17" s="51"/>
      <c r="F17" s="51"/>
      <c r="G17" s="51"/>
      <c r="H17" s="51"/>
      <c r="I17" s="51"/>
      <c r="J17" s="78">
        <v>97</v>
      </c>
      <c r="K17" s="80">
        <v>89</v>
      </c>
      <c r="L17" s="76">
        <v>0</v>
      </c>
      <c r="M17" s="60">
        <v>0</v>
      </c>
      <c r="N17" s="18">
        <v>0</v>
      </c>
      <c r="O17" s="18">
        <v>0</v>
      </c>
      <c r="P17" s="18">
        <v>0</v>
      </c>
      <c r="Q17" s="7">
        <f t="shared" si="0"/>
        <v>46.5</v>
      </c>
    </row>
    <row r="18" spans="2:17" ht="18.75" customHeight="1">
      <c r="B18" s="9">
        <f t="shared" si="1"/>
        <v>10</v>
      </c>
      <c r="C18" s="44" t="s">
        <v>71</v>
      </c>
      <c r="D18" s="53" t="s">
        <v>63</v>
      </c>
      <c r="E18" s="51"/>
      <c r="F18" s="51"/>
      <c r="G18" s="51"/>
      <c r="H18" s="51"/>
      <c r="I18" s="51"/>
      <c r="J18" s="78">
        <v>100</v>
      </c>
      <c r="K18" s="80">
        <v>87</v>
      </c>
      <c r="L18" s="76">
        <v>0</v>
      </c>
      <c r="M18" s="60">
        <v>0</v>
      </c>
      <c r="N18" s="18">
        <v>0</v>
      </c>
      <c r="O18" s="18">
        <v>0</v>
      </c>
      <c r="P18" s="18">
        <v>0</v>
      </c>
      <c r="Q18" s="7">
        <f t="shared" si="0"/>
        <v>46.75</v>
      </c>
    </row>
    <row r="19" spans="2:17" ht="18.75" customHeight="1">
      <c r="B19" s="9">
        <f t="shared" si="1"/>
        <v>11</v>
      </c>
      <c r="C19" s="44" t="s">
        <v>188</v>
      </c>
      <c r="D19" s="53" t="s">
        <v>64</v>
      </c>
      <c r="E19" s="51"/>
      <c r="F19" s="51"/>
      <c r="G19" s="51"/>
      <c r="H19" s="51"/>
      <c r="I19" s="51"/>
      <c r="J19" s="78">
        <v>97</v>
      </c>
      <c r="K19" s="80">
        <v>85</v>
      </c>
      <c r="L19" s="76">
        <v>0</v>
      </c>
      <c r="M19" s="60">
        <v>0</v>
      </c>
      <c r="N19" s="22">
        <v>0</v>
      </c>
      <c r="O19" s="22">
        <v>0</v>
      </c>
      <c r="P19" s="22">
        <v>0</v>
      </c>
      <c r="Q19" s="7">
        <f t="shared" si="0"/>
        <v>45.5</v>
      </c>
    </row>
    <row r="20" spans="2:17" ht="18.75" customHeight="1">
      <c r="B20" s="9">
        <f t="shared" si="1"/>
        <v>12</v>
      </c>
      <c r="C20" s="44" t="s">
        <v>189</v>
      </c>
      <c r="D20" s="53" t="s">
        <v>65</v>
      </c>
      <c r="E20" s="51"/>
      <c r="F20" s="51"/>
      <c r="G20" s="51"/>
      <c r="H20" s="51"/>
      <c r="I20" s="51"/>
      <c r="J20" s="78">
        <v>85</v>
      </c>
      <c r="K20" s="80">
        <v>90</v>
      </c>
      <c r="L20" s="76">
        <v>0</v>
      </c>
      <c r="M20" s="60">
        <v>0</v>
      </c>
      <c r="N20" s="22">
        <v>0</v>
      </c>
      <c r="O20" s="22">
        <v>0</v>
      </c>
      <c r="P20" s="22">
        <v>0</v>
      </c>
      <c r="Q20" s="7">
        <f t="shared" si="0"/>
        <v>43.75</v>
      </c>
    </row>
    <row r="21" spans="2:17" ht="18.75" customHeight="1">
      <c r="B21" s="9">
        <f t="shared" si="1"/>
        <v>13</v>
      </c>
      <c r="C21" s="44"/>
      <c r="D21" s="53"/>
      <c r="E21" s="51"/>
      <c r="F21" s="51"/>
      <c r="G21" s="51"/>
      <c r="H21" s="51"/>
      <c r="I21" s="52"/>
      <c r="J21" s="27"/>
      <c r="K21" s="27"/>
      <c r="L21" s="60"/>
      <c r="M21" s="60"/>
      <c r="N21" s="22"/>
      <c r="O21" s="22"/>
      <c r="P21" s="22"/>
      <c r="Q21" s="7">
        <f t="shared" si="0"/>
        <v>0</v>
      </c>
    </row>
    <row r="22" spans="2:17" ht="18.75" customHeight="1">
      <c r="B22" s="9">
        <f t="shared" si="1"/>
        <v>14</v>
      </c>
      <c r="C22" s="44"/>
      <c r="D22" s="53"/>
      <c r="E22" s="51"/>
      <c r="F22" s="51"/>
      <c r="G22" s="51"/>
      <c r="H22" s="51"/>
      <c r="I22" s="52"/>
      <c r="J22" s="60"/>
      <c r="K22" s="60"/>
      <c r="L22" s="60"/>
      <c r="M22" s="60"/>
      <c r="N22" s="22"/>
      <c r="O22" s="22"/>
      <c r="P22" s="22"/>
      <c r="Q22" s="7">
        <f t="shared" si="0"/>
        <v>0</v>
      </c>
    </row>
    <row r="23" spans="2:17" ht="18.75" customHeight="1">
      <c r="B23" s="9">
        <f t="shared" si="1"/>
        <v>15</v>
      </c>
      <c r="C23" s="44"/>
      <c r="D23" s="53"/>
      <c r="E23" s="51"/>
      <c r="F23" s="51"/>
      <c r="G23" s="51"/>
      <c r="H23" s="51"/>
      <c r="I23" s="52"/>
      <c r="J23" s="60"/>
      <c r="K23" s="60"/>
      <c r="L23" s="60"/>
      <c r="M23" s="60"/>
      <c r="N23" s="22"/>
      <c r="O23" s="22"/>
      <c r="P23" s="22"/>
      <c r="Q23" s="7">
        <f t="shared" si="0"/>
        <v>0</v>
      </c>
    </row>
    <row r="24" spans="2:17" ht="18.75" customHeight="1">
      <c r="B24" s="9">
        <f t="shared" si="1"/>
        <v>16</v>
      </c>
      <c r="C24" s="44"/>
      <c r="D24" s="53"/>
      <c r="E24" s="51"/>
      <c r="F24" s="51"/>
      <c r="G24" s="51"/>
      <c r="H24" s="51"/>
      <c r="I24" s="52"/>
      <c r="J24" s="60"/>
      <c r="K24" s="60"/>
      <c r="L24" s="60"/>
      <c r="M24" s="60"/>
      <c r="N24" s="22"/>
      <c r="O24" s="22"/>
      <c r="P24" s="22"/>
      <c r="Q24" s="7">
        <f t="shared" si="0"/>
        <v>0</v>
      </c>
    </row>
    <row r="25" spans="2:17" ht="18.75" customHeight="1">
      <c r="B25" s="9">
        <f t="shared" si="1"/>
        <v>17</v>
      </c>
      <c r="C25" s="44"/>
      <c r="D25" s="53"/>
      <c r="E25" s="51"/>
      <c r="F25" s="51"/>
      <c r="G25" s="51"/>
      <c r="H25" s="51"/>
      <c r="I25" s="52"/>
      <c r="J25" s="60"/>
      <c r="K25" s="60"/>
      <c r="L25" s="60"/>
      <c r="M25" s="60"/>
      <c r="N25" s="22"/>
      <c r="O25" s="22"/>
      <c r="P25" s="22"/>
      <c r="Q25" s="7">
        <f t="shared" si="0"/>
        <v>0</v>
      </c>
    </row>
    <row r="26" spans="2:17" ht="18.75" customHeight="1">
      <c r="B26" s="9">
        <f t="shared" si="1"/>
        <v>18</v>
      </c>
      <c r="C26" s="44"/>
      <c r="D26" s="53"/>
      <c r="E26" s="51"/>
      <c r="F26" s="51"/>
      <c r="G26" s="51"/>
      <c r="H26" s="51"/>
      <c r="I26" s="52"/>
      <c r="J26" s="60"/>
      <c r="K26" s="60"/>
      <c r="L26" s="60"/>
      <c r="M26" s="60"/>
      <c r="N26" s="22"/>
      <c r="O26" s="22"/>
      <c r="P26" s="22"/>
      <c r="Q26" s="7">
        <f t="shared" si="0"/>
        <v>0</v>
      </c>
    </row>
    <row r="27" spans="2:17" ht="18.75" customHeight="1">
      <c r="B27" s="9">
        <f t="shared" si="1"/>
        <v>19</v>
      </c>
      <c r="C27" s="44"/>
      <c r="D27" s="53"/>
      <c r="E27" s="51"/>
      <c r="F27" s="51"/>
      <c r="G27" s="51"/>
      <c r="H27" s="51"/>
      <c r="I27" s="52"/>
      <c r="J27" s="60"/>
      <c r="K27" s="60"/>
      <c r="L27" s="60"/>
      <c r="M27" s="60"/>
      <c r="N27" s="22"/>
      <c r="O27" s="22"/>
      <c r="P27" s="22"/>
      <c r="Q27" s="7">
        <f t="shared" si="0"/>
        <v>0</v>
      </c>
    </row>
    <row r="28" spans="2:17" ht="18.75" customHeight="1">
      <c r="B28" s="9">
        <f t="shared" si="1"/>
        <v>20</v>
      </c>
      <c r="C28" s="44"/>
      <c r="D28" s="53"/>
      <c r="E28" s="51"/>
      <c r="F28" s="51"/>
      <c r="G28" s="51"/>
      <c r="H28" s="51"/>
      <c r="I28" s="52"/>
      <c r="J28" s="60"/>
      <c r="K28" s="60"/>
      <c r="L28" s="60"/>
      <c r="M28" s="60"/>
      <c r="N28" s="22"/>
      <c r="O28" s="22"/>
      <c r="P28" s="22"/>
      <c r="Q28" s="7">
        <f t="shared" si="0"/>
        <v>0</v>
      </c>
    </row>
    <row r="29" spans="2:17" ht="18.75" customHeight="1">
      <c r="B29" s="9">
        <f t="shared" si="1"/>
        <v>21</v>
      </c>
      <c r="C29" s="44"/>
      <c r="D29" s="53"/>
      <c r="E29" s="51"/>
      <c r="F29" s="51"/>
      <c r="G29" s="51"/>
      <c r="H29" s="51"/>
      <c r="I29" s="52"/>
      <c r="J29" s="60"/>
      <c r="K29" s="60"/>
      <c r="L29" s="60"/>
      <c r="M29" s="60"/>
      <c r="N29" s="22"/>
      <c r="O29" s="22"/>
      <c r="P29" s="22"/>
      <c r="Q29" s="7">
        <f t="shared" si="0"/>
        <v>0</v>
      </c>
    </row>
    <row r="30" spans="2:17" ht="18.75" customHeight="1">
      <c r="B30" s="9">
        <f t="shared" si="1"/>
        <v>22</v>
      </c>
      <c r="C30" s="44"/>
      <c r="D30" s="53"/>
      <c r="E30" s="51"/>
      <c r="F30" s="51"/>
      <c r="G30" s="51"/>
      <c r="H30" s="51"/>
      <c r="I30" s="52"/>
      <c r="J30" s="60"/>
      <c r="K30" s="60"/>
      <c r="L30" s="60"/>
      <c r="M30" s="60"/>
      <c r="N30" s="22"/>
      <c r="O30" s="22"/>
      <c r="P30" s="22"/>
      <c r="Q30" s="7">
        <f t="shared" si="0"/>
        <v>0</v>
      </c>
    </row>
    <row r="31" spans="2:17">
      <c r="B31" s="9">
        <f t="shared" si="1"/>
        <v>23</v>
      </c>
      <c r="C31" s="9"/>
      <c r="D31" s="87"/>
      <c r="E31" s="87"/>
      <c r="F31" s="87"/>
      <c r="G31" s="87"/>
      <c r="H31" s="87"/>
      <c r="I31" s="87"/>
      <c r="J31" s="10"/>
      <c r="K31" s="28"/>
      <c r="L31" s="10"/>
      <c r="M31" s="10"/>
      <c r="N31" s="10"/>
      <c r="O31" s="10"/>
      <c r="P31" s="10"/>
      <c r="Q31" s="7">
        <f t="shared" ref="Q31:Q48" si="2">SUM(J31:P31)/7</f>
        <v>0</v>
      </c>
    </row>
    <row r="32" spans="2:17">
      <c r="B32" s="9">
        <f t="shared" si="1"/>
        <v>24</v>
      </c>
      <c r="C32" s="9"/>
      <c r="D32" s="87"/>
      <c r="E32" s="87"/>
      <c r="F32" s="87"/>
      <c r="G32" s="87"/>
      <c r="H32" s="87"/>
      <c r="I32" s="87"/>
      <c r="J32" s="10"/>
      <c r="K32" s="10"/>
      <c r="L32" s="10"/>
      <c r="M32" s="10"/>
      <c r="N32" s="10"/>
      <c r="O32" s="10"/>
      <c r="P32" s="10"/>
      <c r="Q32" s="7">
        <f t="shared" si="2"/>
        <v>0</v>
      </c>
    </row>
    <row r="33" spans="2:17">
      <c r="B33" s="9">
        <f t="shared" si="1"/>
        <v>25</v>
      </c>
      <c r="C33" s="9"/>
      <c r="D33" s="87"/>
      <c r="E33" s="87"/>
      <c r="F33" s="87"/>
      <c r="G33" s="87"/>
      <c r="H33" s="87"/>
      <c r="I33" s="87"/>
      <c r="J33" s="10"/>
      <c r="K33" s="10"/>
      <c r="L33" s="10"/>
      <c r="M33" s="10"/>
      <c r="N33" s="10"/>
      <c r="O33" s="10"/>
      <c r="P33" s="10"/>
      <c r="Q33" s="7">
        <f t="shared" si="2"/>
        <v>0</v>
      </c>
    </row>
    <row r="34" spans="2:17">
      <c r="B34" s="9">
        <f t="shared" si="1"/>
        <v>26</v>
      </c>
      <c r="C34" s="9"/>
      <c r="D34" s="87"/>
      <c r="E34" s="87"/>
      <c r="F34" s="87"/>
      <c r="G34" s="87"/>
      <c r="H34" s="87"/>
      <c r="I34" s="87"/>
      <c r="J34" s="10"/>
      <c r="K34" s="10"/>
      <c r="L34" s="10"/>
      <c r="M34" s="10"/>
      <c r="N34" s="10"/>
      <c r="O34" s="10"/>
      <c r="P34" s="10"/>
      <c r="Q34" s="7">
        <f t="shared" si="2"/>
        <v>0</v>
      </c>
    </row>
    <row r="35" spans="2:17">
      <c r="B35" s="9">
        <f t="shared" si="1"/>
        <v>27</v>
      </c>
      <c r="C35" s="9"/>
      <c r="D35" s="87"/>
      <c r="E35" s="87"/>
      <c r="F35" s="87"/>
      <c r="G35" s="87"/>
      <c r="H35" s="87"/>
      <c r="I35" s="87"/>
      <c r="J35" s="10"/>
      <c r="K35" s="10"/>
      <c r="L35" s="10"/>
      <c r="M35" s="10"/>
      <c r="N35" s="10"/>
      <c r="O35" s="10"/>
      <c r="P35" s="10"/>
      <c r="Q35" s="7">
        <f t="shared" si="2"/>
        <v>0</v>
      </c>
    </row>
    <row r="36" spans="2:17">
      <c r="B36" s="9">
        <f t="shared" si="1"/>
        <v>28</v>
      </c>
      <c r="C36" s="9"/>
      <c r="D36" s="87"/>
      <c r="E36" s="87"/>
      <c r="F36" s="87"/>
      <c r="G36" s="87"/>
      <c r="H36" s="87"/>
      <c r="I36" s="87"/>
      <c r="J36" s="10"/>
      <c r="K36" s="10"/>
      <c r="L36" s="10"/>
      <c r="M36" s="10"/>
      <c r="N36" s="10"/>
      <c r="O36" s="10"/>
      <c r="P36" s="10"/>
      <c r="Q36" s="7">
        <f t="shared" si="2"/>
        <v>0</v>
      </c>
    </row>
    <row r="37" spans="2:17">
      <c r="B37" s="9">
        <f t="shared" si="1"/>
        <v>29</v>
      </c>
      <c r="C37" s="9"/>
      <c r="D37" s="87"/>
      <c r="E37" s="87"/>
      <c r="F37" s="87"/>
      <c r="G37" s="87"/>
      <c r="H37" s="87"/>
      <c r="I37" s="87"/>
      <c r="J37" s="10"/>
      <c r="K37" s="10"/>
      <c r="L37" s="10"/>
      <c r="M37" s="10"/>
      <c r="N37" s="10"/>
      <c r="O37" s="10"/>
      <c r="P37" s="10"/>
      <c r="Q37" s="7">
        <f t="shared" si="2"/>
        <v>0</v>
      </c>
    </row>
    <row r="38" spans="2:17">
      <c r="B38" s="9">
        <f t="shared" si="1"/>
        <v>30</v>
      </c>
      <c r="C38" s="9"/>
      <c r="D38" s="87"/>
      <c r="E38" s="87"/>
      <c r="F38" s="87"/>
      <c r="G38" s="87"/>
      <c r="H38" s="87"/>
      <c r="I38" s="87"/>
      <c r="J38" s="10"/>
      <c r="K38" s="10"/>
      <c r="L38" s="10"/>
      <c r="M38" s="10"/>
      <c r="N38" s="10"/>
      <c r="O38" s="10"/>
      <c r="P38" s="10"/>
      <c r="Q38" s="7">
        <f t="shared" si="2"/>
        <v>0</v>
      </c>
    </row>
    <row r="39" spans="2:17">
      <c r="B39" s="9">
        <f t="shared" si="1"/>
        <v>31</v>
      </c>
      <c r="C39" s="9"/>
      <c r="D39" s="87"/>
      <c r="E39" s="87"/>
      <c r="F39" s="87"/>
      <c r="G39" s="87"/>
      <c r="H39" s="87"/>
      <c r="I39" s="87"/>
      <c r="J39" s="10"/>
      <c r="K39" s="10"/>
      <c r="L39" s="10"/>
      <c r="M39" s="10"/>
      <c r="N39" s="10"/>
      <c r="O39" s="10"/>
      <c r="P39" s="10"/>
      <c r="Q39" s="7">
        <f t="shared" si="2"/>
        <v>0</v>
      </c>
    </row>
    <row r="40" spans="2:17">
      <c r="B40" s="9">
        <f t="shared" si="1"/>
        <v>32</v>
      </c>
      <c r="C40" s="9"/>
      <c r="D40" s="87"/>
      <c r="E40" s="87"/>
      <c r="F40" s="87"/>
      <c r="G40" s="87"/>
      <c r="H40" s="87"/>
      <c r="I40" s="87"/>
      <c r="J40" s="10"/>
      <c r="K40" s="10"/>
      <c r="L40" s="10"/>
      <c r="M40" s="10"/>
      <c r="N40" s="10"/>
      <c r="O40" s="10"/>
      <c r="P40" s="10"/>
      <c r="Q40" s="7">
        <f t="shared" si="2"/>
        <v>0</v>
      </c>
    </row>
    <row r="41" spans="2:17">
      <c r="B41" s="9">
        <f t="shared" si="1"/>
        <v>33</v>
      </c>
      <c r="C41" s="9"/>
      <c r="D41" s="87"/>
      <c r="E41" s="87"/>
      <c r="F41" s="87"/>
      <c r="G41" s="87"/>
      <c r="H41" s="87"/>
      <c r="I41" s="87"/>
      <c r="J41" s="10"/>
      <c r="K41" s="10"/>
      <c r="L41" s="10"/>
      <c r="M41" s="10"/>
      <c r="N41" s="10"/>
      <c r="O41" s="10"/>
      <c r="P41" s="10"/>
      <c r="Q41" s="7">
        <f t="shared" si="2"/>
        <v>0</v>
      </c>
    </row>
    <row r="42" spans="2:17">
      <c r="B42" s="9">
        <f t="shared" si="1"/>
        <v>34</v>
      </c>
      <c r="C42" s="9"/>
      <c r="D42" s="87"/>
      <c r="E42" s="87"/>
      <c r="F42" s="87"/>
      <c r="G42" s="87"/>
      <c r="H42" s="87"/>
      <c r="I42" s="87"/>
      <c r="J42" s="10"/>
      <c r="K42" s="10"/>
      <c r="L42" s="10"/>
      <c r="M42" s="10"/>
      <c r="N42" s="10"/>
      <c r="O42" s="10"/>
      <c r="P42" s="10"/>
      <c r="Q42" s="7">
        <f>SUM(J42:P42)/7</f>
        <v>0</v>
      </c>
    </row>
    <row r="43" spans="2:17">
      <c r="B43" s="9">
        <f t="shared" si="1"/>
        <v>35</v>
      </c>
      <c r="C43" s="9"/>
      <c r="D43" s="87"/>
      <c r="E43" s="87"/>
      <c r="F43" s="87"/>
      <c r="G43" s="87"/>
      <c r="H43" s="87"/>
      <c r="I43" s="87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>
      <c r="B44" s="9">
        <f t="shared" si="1"/>
        <v>36</v>
      </c>
      <c r="C44" s="9"/>
      <c r="D44" s="87"/>
      <c r="E44" s="87"/>
      <c r="F44" s="87"/>
      <c r="G44" s="87"/>
      <c r="H44" s="87"/>
      <c r="I44" s="87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>
      <c r="B45" s="9">
        <f t="shared" si="1"/>
        <v>37</v>
      </c>
      <c r="C45" s="4"/>
      <c r="D45" s="87"/>
      <c r="E45" s="87"/>
      <c r="F45" s="87"/>
      <c r="G45" s="87"/>
      <c r="H45" s="87"/>
      <c r="I45" s="87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>
      <c r="B46" s="9">
        <f t="shared" si="1"/>
        <v>38</v>
      </c>
      <c r="C46" s="4"/>
      <c r="D46" s="87"/>
      <c r="E46" s="87"/>
      <c r="F46" s="87"/>
      <c r="G46" s="87"/>
      <c r="H46" s="87"/>
      <c r="I46" s="87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>
      <c r="B47" s="9">
        <f t="shared" si="1"/>
        <v>39</v>
      </c>
      <c r="C47" s="4"/>
      <c r="D47" s="87"/>
      <c r="E47" s="87"/>
      <c r="F47" s="87"/>
      <c r="G47" s="87"/>
      <c r="H47" s="87"/>
      <c r="I47" s="87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>
      <c r="B48" s="9">
        <f t="shared" si="1"/>
        <v>40</v>
      </c>
      <c r="C48" s="4"/>
      <c r="D48" s="87"/>
      <c r="E48" s="87"/>
      <c r="F48" s="87"/>
      <c r="G48" s="87"/>
      <c r="H48" s="87"/>
      <c r="I48" s="87"/>
      <c r="J48" s="10"/>
      <c r="K48" s="10"/>
      <c r="L48" s="10"/>
      <c r="M48" s="10"/>
      <c r="N48" s="10"/>
      <c r="O48" s="10"/>
      <c r="P48" s="10"/>
      <c r="Q48" s="7">
        <f t="shared" si="2"/>
        <v>0</v>
      </c>
    </row>
    <row r="49" spans="3:17">
      <c r="C49" s="82"/>
      <c r="D49" s="82"/>
      <c r="E49" s="8"/>
      <c r="H49" s="88" t="s">
        <v>19</v>
      </c>
      <c r="I49" s="88"/>
      <c r="J49" s="13">
        <f t="shared" ref="J49:Q49" si="3">COUNTIF(J9:J48,"&gt;=70")</f>
        <v>12</v>
      </c>
      <c r="K49" s="13">
        <f t="shared" si="3"/>
        <v>10</v>
      </c>
      <c r="L49" s="13">
        <f t="shared" si="3"/>
        <v>0</v>
      </c>
      <c r="M49" s="13">
        <f t="shared" si="3"/>
        <v>0</v>
      </c>
      <c r="N49" s="13">
        <f t="shared" si="3"/>
        <v>0</v>
      </c>
      <c r="O49" s="13">
        <f t="shared" si="3"/>
        <v>0</v>
      </c>
      <c r="P49" s="13">
        <f t="shared" si="3"/>
        <v>0</v>
      </c>
      <c r="Q49" s="17">
        <f t="shared" si="3"/>
        <v>0</v>
      </c>
    </row>
    <row r="50" spans="3:17">
      <c r="C50" s="82"/>
      <c r="D50" s="82"/>
      <c r="E50" s="12"/>
      <c r="H50" s="85" t="s">
        <v>20</v>
      </c>
      <c r="I50" s="85"/>
      <c r="J50" s="14">
        <f t="shared" ref="J50:Q50" si="4">COUNTIF(J9:J48,"&lt;70")</f>
        <v>0</v>
      </c>
      <c r="K50" s="14">
        <f t="shared" si="4"/>
        <v>2</v>
      </c>
      <c r="L50" s="14">
        <f t="shared" si="4"/>
        <v>12</v>
      </c>
      <c r="M50" s="14">
        <f t="shared" si="4"/>
        <v>12</v>
      </c>
      <c r="N50" s="14">
        <f t="shared" si="4"/>
        <v>12</v>
      </c>
      <c r="O50" s="14">
        <f t="shared" si="4"/>
        <v>12</v>
      </c>
      <c r="P50" s="14">
        <f t="shared" si="4"/>
        <v>12</v>
      </c>
      <c r="Q50" s="14">
        <f t="shared" si="4"/>
        <v>40</v>
      </c>
    </row>
    <row r="51" spans="3:17">
      <c r="C51" s="82"/>
      <c r="D51" s="82"/>
      <c r="E51" s="82"/>
      <c r="H51" s="85" t="s">
        <v>21</v>
      </c>
      <c r="I51" s="85"/>
      <c r="J51" s="14">
        <f t="shared" ref="J51:Q51" si="5">COUNT(J9:J48)</f>
        <v>12</v>
      </c>
      <c r="K51" s="14">
        <f t="shared" si="5"/>
        <v>12</v>
      </c>
      <c r="L51" s="14">
        <f t="shared" si="5"/>
        <v>12</v>
      </c>
      <c r="M51" s="14">
        <f t="shared" si="5"/>
        <v>12</v>
      </c>
      <c r="N51" s="14">
        <f t="shared" si="5"/>
        <v>12</v>
      </c>
      <c r="O51" s="14">
        <f t="shared" si="5"/>
        <v>12</v>
      </c>
      <c r="P51" s="14">
        <f t="shared" si="5"/>
        <v>12</v>
      </c>
      <c r="Q51" s="14">
        <f t="shared" si="5"/>
        <v>40</v>
      </c>
    </row>
    <row r="52" spans="3:17">
      <c r="C52" s="82"/>
      <c r="D52" s="82"/>
      <c r="E52" s="8"/>
      <c r="F52" s="5"/>
      <c r="H52" s="86" t="s">
        <v>16</v>
      </c>
      <c r="I52" s="86"/>
      <c r="J52" s="15">
        <f>J49/J51</f>
        <v>1</v>
      </c>
      <c r="K52" s="16">
        <f t="shared" ref="K52:Q52" si="6">K49/K51</f>
        <v>0.83333333333333337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</v>
      </c>
    </row>
    <row r="53" spans="3:17">
      <c r="C53" s="82"/>
      <c r="D53" s="82"/>
      <c r="E53" s="8"/>
      <c r="F53" s="5"/>
      <c r="H53" s="86" t="s">
        <v>17</v>
      </c>
      <c r="I53" s="86"/>
      <c r="J53" s="15">
        <f>J50/J51</f>
        <v>0</v>
      </c>
      <c r="K53" s="15">
        <f t="shared" ref="K53:Q53" si="7">K50/K51</f>
        <v>0.16666666666666666</v>
      </c>
      <c r="L53" s="16">
        <f t="shared" si="7"/>
        <v>1</v>
      </c>
      <c r="M53" s="16">
        <f t="shared" si="7"/>
        <v>1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1</v>
      </c>
    </row>
    <row r="54" spans="3:17">
      <c r="C54" s="82"/>
      <c r="D54" s="82"/>
      <c r="E54" s="12"/>
      <c r="F54" s="5"/>
    </row>
    <row r="55" spans="3:17">
      <c r="C55" s="8"/>
      <c r="D55" s="8"/>
      <c r="E55" s="12"/>
      <c r="F55" s="5"/>
    </row>
    <row r="56" spans="3:17">
      <c r="J56" s="83" t="s">
        <v>24</v>
      </c>
      <c r="K56" s="83"/>
      <c r="L56" s="83"/>
      <c r="M56" s="83"/>
      <c r="N56" s="83"/>
      <c r="O56" s="83"/>
      <c r="P56" s="83"/>
    </row>
    <row r="57" spans="3:17">
      <c r="J57" s="84" t="s">
        <v>18</v>
      </c>
      <c r="K57" s="84"/>
      <c r="L57" s="84"/>
      <c r="M57" s="84"/>
      <c r="N57" s="84"/>
      <c r="O57" s="84"/>
      <c r="P57" s="84"/>
    </row>
  </sheetData>
  <sortState ref="C9:D30">
    <sortCondition ref="D9:D30"/>
  </sortState>
  <mergeCells count="39">
    <mergeCell ref="D8:I8"/>
    <mergeCell ref="B2:P2"/>
    <mergeCell ref="C3:P3"/>
    <mergeCell ref="J4:K4"/>
    <mergeCell ref="N4:O4"/>
    <mergeCell ref="D6:G6"/>
    <mergeCell ref="I6:J6"/>
    <mergeCell ref="K6:P6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404 A</vt:lpstr>
      <vt:lpstr>TSO 404A</vt:lpstr>
      <vt:lpstr>TOPICOS 404 B</vt:lpstr>
      <vt:lpstr>TALLER SO 404 B</vt:lpstr>
      <vt:lpstr>COMPUTACIÓN EN LA NUBE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Adelina</cp:lastModifiedBy>
  <cp:lastPrinted>2023-03-21T15:13:53Z</cp:lastPrinted>
  <dcterms:created xsi:type="dcterms:W3CDTF">2023-03-14T19:16:59Z</dcterms:created>
  <dcterms:modified xsi:type="dcterms:W3CDTF">2024-03-06T20:52:58Z</dcterms:modified>
</cp:coreProperties>
</file>