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Semestre Feb-Junio 2024\"/>
    </mc:Choice>
  </mc:AlternateContent>
  <bookViews>
    <workbookView xWindow="0" yWindow="0" windowWidth="20490" windowHeight="7650" activeTab="3"/>
  </bookViews>
  <sheets>
    <sheet name="1" sheetId="1" r:id="rId1"/>
    <sheet name="2" sheetId="2" r:id="rId2"/>
    <sheet name="3" sheetId="3" r:id="rId3"/>
    <sheet name="4" sheetId="4" r:id="rId4"/>
    <sheet name="Final" sheetId="5" r:id="rId5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4" l="1"/>
  <c r="L17" i="4" s="1"/>
  <c r="D17" i="4"/>
  <c r="C17" i="4"/>
  <c r="A17" i="4"/>
  <c r="L16" i="4"/>
  <c r="E16" i="4"/>
  <c r="I16" i="4" s="1"/>
  <c r="J16" i="4" s="1"/>
  <c r="D16" i="4"/>
  <c r="C16" i="4"/>
  <c r="A16" i="4"/>
  <c r="L15" i="4"/>
  <c r="E15" i="4"/>
  <c r="I15" i="4" s="1"/>
  <c r="J15" i="4" s="1"/>
  <c r="D15" i="4"/>
  <c r="A15" i="4"/>
  <c r="L14" i="4"/>
  <c r="I14" i="4"/>
  <c r="J14" i="4" s="1"/>
  <c r="E14" i="4"/>
  <c r="D14" i="4"/>
  <c r="C14" i="4"/>
  <c r="A14" i="4"/>
  <c r="I17" i="4" l="1"/>
  <c r="J17" i="4" s="1"/>
  <c r="I15" i="3"/>
  <c r="J15" i="3" s="1"/>
  <c r="L15" i="3"/>
  <c r="G28" i="2" l="1"/>
  <c r="F28" i="2"/>
  <c r="E28" i="2"/>
  <c r="N28" i="5" l="1"/>
  <c r="M28" i="5"/>
  <c r="K28" i="5"/>
  <c r="G28" i="5"/>
  <c r="F28" i="5"/>
  <c r="E27" i="5"/>
  <c r="L27" i="5" s="1"/>
  <c r="D27" i="5"/>
  <c r="C27" i="5"/>
  <c r="A27" i="5"/>
  <c r="I26" i="5"/>
  <c r="J26" i="5" s="1"/>
  <c r="H26" i="5"/>
  <c r="E26" i="5"/>
  <c r="L26" i="5" s="1"/>
  <c r="D26" i="5"/>
  <c r="C26" i="5"/>
  <c r="A26" i="5"/>
  <c r="E25" i="5"/>
  <c r="L25" i="5" s="1"/>
  <c r="D25" i="5"/>
  <c r="C25" i="5"/>
  <c r="A25" i="5"/>
  <c r="I24" i="5"/>
  <c r="J24" i="5" s="1"/>
  <c r="H24" i="5"/>
  <c r="E24" i="5"/>
  <c r="L24" i="5" s="1"/>
  <c r="D24" i="5"/>
  <c r="C24" i="5"/>
  <c r="A24" i="5"/>
  <c r="E23" i="5"/>
  <c r="L23" i="5" s="1"/>
  <c r="D23" i="5"/>
  <c r="C23" i="5"/>
  <c r="A23" i="5"/>
  <c r="I22" i="5"/>
  <c r="J22" i="5" s="1"/>
  <c r="H22" i="5"/>
  <c r="E22" i="5"/>
  <c r="L22" i="5" s="1"/>
  <c r="D22" i="5"/>
  <c r="C22" i="5"/>
  <c r="A22" i="5"/>
  <c r="E21" i="5"/>
  <c r="L21" i="5" s="1"/>
  <c r="D21" i="5"/>
  <c r="C21" i="5"/>
  <c r="A21" i="5"/>
  <c r="I20" i="5"/>
  <c r="J20" i="5" s="1"/>
  <c r="H20" i="5"/>
  <c r="E20" i="5"/>
  <c r="L20" i="5" s="1"/>
  <c r="D20" i="5"/>
  <c r="C20" i="5"/>
  <c r="A20" i="5"/>
  <c r="E19" i="5"/>
  <c r="L19" i="5" s="1"/>
  <c r="D19" i="5"/>
  <c r="C19" i="5"/>
  <c r="A19" i="5"/>
  <c r="E18" i="5"/>
  <c r="L18" i="5" s="1"/>
  <c r="D18" i="5"/>
  <c r="C18" i="5"/>
  <c r="A18" i="5"/>
  <c r="E17" i="5"/>
  <c r="L17" i="5" s="1"/>
  <c r="D17" i="5"/>
  <c r="C17" i="5"/>
  <c r="A17" i="5"/>
  <c r="E16" i="5"/>
  <c r="L16" i="5" s="1"/>
  <c r="D16" i="5"/>
  <c r="C16" i="5"/>
  <c r="A16" i="5"/>
  <c r="E15" i="5"/>
  <c r="L15" i="5" s="1"/>
  <c r="D15" i="5"/>
  <c r="C15" i="5"/>
  <c r="A15" i="5"/>
  <c r="E14" i="5"/>
  <c r="L14" i="5" s="1"/>
  <c r="D14" i="5"/>
  <c r="C14" i="5"/>
  <c r="A14" i="5"/>
  <c r="B10" i="5"/>
  <c r="B37" i="5" s="1"/>
  <c r="L8" i="5"/>
  <c r="H8" i="5"/>
  <c r="E8" i="5"/>
  <c r="N28" i="4"/>
  <c r="M28" i="4"/>
  <c r="K28" i="4"/>
  <c r="G28" i="4"/>
  <c r="F28" i="4"/>
  <c r="B10" i="4"/>
  <c r="B37" i="4" s="1"/>
  <c r="L8" i="4"/>
  <c r="H8" i="4"/>
  <c r="E8" i="4"/>
  <c r="N28" i="3"/>
  <c r="M28" i="3"/>
  <c r="K28" i="3"/>
  <c r="G28" i="3"/>
  <c r="F28" i="3"/>
  <c r="E17" i="3"/>
  <c r="D17" i="3"/>
  <c r="C17" i="3"/>
  <c r="A17" i="3"/>
  <c r="E16" i="3"/>
  <c r="D16" i="3"/>
  <c r="C16" i="3"/>
  <c r="A16" i="3"/>
  <c r="E15" i="3"/>
  <c r="D15" i="3"/>
  <c r="C15" i="3"/>
  <c r="A15" i="3"/>
  <c r="E14" i="3"/>
  <c r="E28" i="3" s="1"/>
  <c r="D14" i="3"/>
  <c r="C14" i="3"/>
  <c r="A14" i="3"/>
  <c r="B10" i="3"/>
  <c r="B37" i="3" s="1"/>
  <c r="L8" i="3"/>
  <c r="H8" i="3"/>
  <c r="E8" i="3"/>
  <c r="B10" i="2"/>
  <c r="B37" i="2" s="1"/>
  <c r="L8" i="2"/>
  <c r="H8" i="2"/>
  <c r="E8" i="2"/>
  <c r="B37" i="1"/>
  <c r="G28" i="1"/>
  <c r="F28" i="1"/>
  <c r="E28" i="1"/>
  <c r="H18" i="5" l="1"/>
  <c r="I18" i="5"/>
  <c r="J18" i="5" s="1"/>
  <c r="I16" i="5"/>
  <c r="J16" i="5" s="1"/>
  <c r="H16" i="5"/>
  <c r="H14" i="5"/>
  <c r="H15" i="5"/>
  <c r="H17" i="5"/>
  <c r="H19" i="5"/>
  <c r="H21" i="5"/>
  <c r="H23" i="5"/>
  <c r="H25" i="5"/>
  <c r="H27" i="5"/>
  <c r="I15" i="5"/>
  <c r="J15" i="5" s="1"/>
  <c r="I17" i="5"/>
  <c r="J17" i="5" s="1"/>
  <c r="I19" i="5"/>
  <c r="J19" i="5" s="1"/>
  <c r="I21" i="5"/>
  <c r="J21" i="5" s="1"/>
  <c r="I23" i="5"/>
  <c r="J23" i="5" s="1"/>
  <c r="I25" i="5"/>
  <c r="J25" i="5" s="1"/>
  <c r="I27" i="5"/>
  <c r="J27" i="5" s="1"/>
  <c r="L28" i="3"/>
  <c r="E28" i="5"/>
  <c r="I28" i="5" s="1"/>
  <c r="J28" i="5" s="1"/>
  <c r="I14" i="5"/>
  <c r="J14" i="5" s="1"/>
  <c r="I28" i="3"/>
  <c r="J28" i="3" s="1"/>
  <c r="H28" i="3"/>
  <c r="I14" i="3"/>
  <c r="J14" i="3" s="1"/>
  <c r="I16" i="3"/>
  <c r="J16" i="3" s="1"/>
  <c r="I17" i="3"/>
  <c r="J17" i="3" s="1"/>
  <c r="L14" i="3"/>
  <c r="L16" i="3"/>
  <c r="L17" i="3"/>
  <c r="E28" i="4"/>
  <c r="H28" i="5" l="1"/>
  <c r="L28" i="5"/>
  <c r="L28" i="4"/>
  <c r="I28" i="4"/>
  <c r="J28" i="4" s="1"/>
  <c r="H28" i="4"/>
</calcChain>
</file>

<file path=xl/comments1.xml><?xml version="1.0" encoding="utf-8"?>
<comments xmlns="http://schemas.openxmlformats.org/spreadsheetml/2006/main">
  <authors>
    <author/>
  </authors>
  <commentList>
    <comment ref="B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E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H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L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E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H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L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E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H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L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E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H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L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<sst xmlns="http://schemas.openxmlformats.org/spreadsheetml/2006/main" count="222" uniqueCount="48">
  <si>
    <t>Reporte Parcial y Final del Semestre</t>
  </si>
  <si>
    <t>INSTITUTO TECNOLÓGICO SUPERIOR DE SAN ANDRÉS TUXTLA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</si>
  <si>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</si>
  <si>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</si>
  <si>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</si>
  <si>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</si>
  <si>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</si>
  <si>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</si>
  <si>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</si>
  <si>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</si>
  <si>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</si>
  <si>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</si>
  <si>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</si>
  <si>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</si>
  <si>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</si>
  <si>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</si>
  <si>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</si>
  <si>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</si>
  <si>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</si>
  <si>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</si>
  <si>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</si>
  <si>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</si>
  <si>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</si>
  <si>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</si>
  <si>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</si>
  <si>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</si>
  <si>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</si>
  <si>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</si>
  <si>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</si>
  <si>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</si>
  <si>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</si>
  <si>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DIVISION DE INGENIERIA</t>
  </si>
  <si>
    <t>LICENCIATURA EN ADMINISTRACION</t>
  </si>
  <si>
    <t>L.A. CARLOS DE JESUS MORTEO PEÑA</t>
  </si>
  <si>
    <t>II</t>
  </si>
  <si>
    <t>III</t>
  </si>
  <si>
    <t>605 A</t>
  </si>
  <si>
    <t>ADMINISTRACION FINANCIERA II</t>
  </si>
  <si>
    <t>MATEMATICAS FINANCIERAS</t>
  </si>
  <si>
    <t>605 B</t>
  </si>
  <si>
    <t>LADM</t>
  </si>
  <si>
    <t>405A</t>
  </si>
  <si>
    <t>405B</t>
  </si>
  <si>
    <t>L.A.E. RENATA RAMOS MORENO</t>
  </si>
  <si>
    <t>Feb-Jun 2024</t>
  </si>
  <si>
    <t xml:space="preserve">  </t>
  </si>
  <si>
    <t>IV</t>
  </si>
  <si>
    <t>605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</si>
</sst>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7" x14ac:knownFonts="1">
    <font>
      <sz val="11"/>
      <name val="Arial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CC99FF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5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9" fontId="1" fillId="0" borderId="9" xfId="0" applyNumberFormat="1" applyFont="1" applyBorder="1" applyAlignment="1">
      <alignment horizontal="center" vertical="center" wrapText="1"/>
    </xf>
    <xf numFmtId="9" fontId="1" fillId="0" borderId="12" xfId="0" applyNumberFormat="1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164" fontId="1" fillId="2" borderId="14" xfId="0" applyNumberFormat="1" applyFont="1" applyFill="1" applyBorder="1" applyAlignment="1">
      <alignment horizontal="center" vertical="center"/>
    </xf>
    <xf numFmtId="9" fontId="1" fillId="2" borderId="15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/>
    <xf numFmtId="0" fontId="3" fillId="2" borderId="6" xfId="0" applyFont="1" applyFill="1" applyBorder="1" applyAlignment="1">
      <alignment horizontal="center" vertical="center"/>
    </xf>
    <xf numFmtId="0" fontId="4" fillId="0" borderId="10" xfId="0" applyFont="1" applyBorder="1"/>
    <xf numFmtId="0" fontId="1" fillId="0" borderId="0" xfId="0" applyFont="1" applyAlignment="1">
      <alignment horizontal="left" vertical="top" wrapText="1"/>
    </xf>
    <xf numFmtId="0" fontId="3" fillId="2" borderId="3" xfId="0" applyFont="1" applyFill="1" applyBorder="1" applyAlignment="1">
      <alignment horizontal="center" vertical="center"/>
    </xf>
    <xf numFmtId="0" fontId="4" fillId="0" borderId="8" xfId="0" applyFont="1" applyBorder="1"/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17" fontId="1" fillId="0" borderId="1" xfId="0" applyNumberFormat="1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4" fillId="0" borderId="7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4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76200</xdr:colOff>
      <xdr:row>0</xdr:row>
      <xdr:rowOff>47625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1</xdr:col>
      <xdr:colOff>0</xdr:colOff>
      <xdr:row>33</xdr:row>
      <xdr:rowOff>0</xdr:rowOff>
    </xdr:from>
    <xdr:to>
      <xdr:col>3</xdr:col>
      <xdr:colOff>1483430</xdr:colOff>
      <xdr:row>36</xdr:row>
      <xdr:rowOff>221449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A880C6-A980-2AB3-FE11-81F9D23616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43225" y="7381875"/>
          <a:ext cx="2274005" cy="10120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28575</xdr:rowOff>
    </xdr:from>
    <xdr:ext cx="1314450" cy="695325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4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1</xdr:col>
      <xdr:colOff>0</xdr:colOff>
      <xdr:row>33</xdr:row>
      <xdr:rowOff>0</xdr:rowOff>
    </xdr:from>
    <xdr:to>
      <xdr:col>3</xdr:col>
      <xdr:colOff>1483430</xdr:colOff>
      <xdr:row>36</xdr:row>
      <xdr:rowOff>221449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A2DFAFE-B9BA-2EB1-C400-E54243E4D5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43225" y="7381875"/>
          <a:ext cx="2274005" cy="10120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66675</xdr:rowOff>
    </xdr:from>
    <xdr:ext cx="1314450" cy="695325"/>
    <xdr:pic>
      <xdr:nvPicPr>
        <xdr:cNvPr id="2" name="image5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6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1</xdr:col>
      <xdr:colOff>0</xdr:colOff>
      <xdr:row>33</xdr:row>
      <xdr:rowOff>0</xdr:rowOff>
    </xdr:from>
    <xdr:to>
      <xdr:col>3</xdr:col>
      <xdr:colOff>1483430</xdr:colOff>
      <xdr:row>36</xdr:row>
      <xdr:rowOff>221449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43225" y="7381875"/>
          <a:ext cx="2274005" cy="10120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38100</xdr:rowOff>
    </xdr:from>
    <xdr:ext cx="1314450" cy="695325"/>
    <xdr:pic>
      <xdr:nvPicPr>
        <xdr:cNvPr id="2" name="image7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8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19050</xdr:rowOff>
    </xdr:from>
    <xdr:ext cx="1314450" cy="695325"/>
    <xdr:pic>
      <xdr:nvPicPr>
        <xdr:cNvPr id="2" name="image9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0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100"/>
  <sheetViews>
    <sheetView workbookViewId="0">
      <selection activeCell="A30" sqref="A30:N30"/>
    </sheetView>
  </sheetViews>
  <sheetFormatPr baseColWidth="10" defaultColWidth="14.375" defaultRowHeight="15" customHeight="1" x14ac:dyDescent="0.2"/>
  <cols>
    <col min="1" max="1" width="38.625" customWidth="1"/>
    <col min="2" max="2" width="4.75" customWidth="1"/>
    <col min="3" max="3" width="5.625" customWidth="1"/>
    <col min="4" max="4" width="21.875" customWidth="1"/>
    <col min="5" max="5" width="9.375" customWidth="1"/>
    <col min="6" max="9" width="7.625" customWidth="1"/>
    <col min="10" max="10" width="17.75" customWidth="1"/>
    <col min="11" max="12" width="7.625" customWidth="1"/>
    <col min="13" max="14" width="11.375" customWidth="1"/>
  </cols>
  <sheetData>
    <row r="1" spans="1:14" ht="62.25" customHeight="1" x14ac:dyDescent="0.2">
      <c r="A1" s="1"/>
      <c r="B1" s="21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29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29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2.75" customHeight="1" x14ac:dyDescent="0.2">
      <c r="A6" s="30" t="s">
        <v>31</v>
      </c>
      <c r="B6" s="22"/>
      <c r="C6" s="22"/>
      <c r="D6" s="22"/>
      <c r="E6" s="31" t="s">
        <v>32</v>
      </c>
      <c r="F6" s="32"/>
      <c r="G6" s="32"/>
      <c r="H6" s="32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35" t="s">
        <v>5</v>
      </c>
      <c r="C8" s="32"/>
      <c r="D8" s="6" t="s">
        <v>6</v>
      </c>
      <c r="E8" s="7">
        <v>4</v>
      </c>
      <c r="F8" s="1"/>
      <c r="G8" s="4" t="s">
        <v>7</v>
      </c>
      <c r="H8" s="7">
        <v>2</v>
      </c>
      <c r="I8" s="37" t="s">
        <v>8</v>
      </c>
      <c r="J8" s="22"/>
      <c r="K8" s="22"/>
      <c r="L8" s="38" t="s">
        <v>44</v>
      </c>
      <c r="M8" s="32"/>
      <c r="N8" s="32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9</v>
      </c>
      <c r="B10" s="35" t="s">
        <v>33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39" t="s">
        <v>10</v>
      </c>
      <c r="B12" s="41" t="s">
        <v>11</v>
      </c>
      <c r="C12" s="41" t="s">
        <v>12</v>
      </c>
      <c r="D12" s="26" t="s">
        <v>13</v>
      </c>
      <c r="E12" s="26" t="s">
        <v>14</v>
      </c>
      <c r="F12" s="42" t="s">
        <v>15</v>
      </c>
      <c r="G12" s="43"/>
      <c r="H12" s="26" t="s">
        <v>16</v>
      </c>
      <c r="I12" s="26" t="s">
        <v>17</v>
      </c>
      <c r="J12" s="26" t="s">
        <v>18</v>
      </c>
      <c r="K12" s="26" t="s">
        <v>19</v>
      </c>
      <c r="L12" s="26" t="s">
        <v>20</v>
      </c>
      <c r="M12" s="26" t="s">
        <v>21</v>
      </c>
      <c r="N12" s="23" t="s">
        <v>22</v>
      </c>
    </row>
    <row r="13" spans="1:14" ht="12.75" customHeight="1" x14ac:dyDescent="0.2">
      <c r="A13" s="40"/>
      <c r="B13" s="27"/>
      <c r="C13" s="27"/>
      <c r="D13" s="27"/>
      <c r="E13" s="27"/>
      <c r="F13" s="9" t="s">
        <v>23</v>
      </c>
      <c r="G13" s="9" t="s">
        <v>24</v>
      </c>
      <c r="H13" s="27"/>
      <c r="I13" s="27"/>
      <c r="J13" s="27"/>
      <c r="K13" s="27"/>
      <c r="L13" s="27"/>
      <c r="M13" s="27"/>
      <c r="N13" s="24"/>
    </row>
    <row r="14" spans="1:14" ht="12.75" customHeight="1" x14ac:dyDescent="0.2">
      <c r="A14" s="10" t="s">
        <v>37</v>
      </c>
      <c r="B14" s="11" t="s">
        <v>22</v>
      </c>
      <c r="C14" s="11" t="s">
        <v>36</v>
      </c>
      <c r="D14" s="11" t="s">
        <v>40</v>
      </c>
      <c r="E14" s="11">
        <v>28</v>
      </c>
      <c r="F14" s="11">
        <v>14</v>
      </c>
      <c r="G14" s="11">
        <v>14</v>
      </c>
      <c r="H14" s="12"/>
      <c r="I14" s="11"/>
      <c r="J14" s="12"/>
      <c r="K14" s="11"/>
      <c r="L14" s="12">
        <v>0</v>
      </c>
      <c r="M14" s="11">
        <v>53.89</v>
      </c>
      <c r="N14" s="13">
        <v>0.57140000000000002</v>
      </c>
    </row>
    <row r="15" spans="1:14" ht="12.75" customHeight="1" x14ac:dyDescent="0.2">
      <c r="A15" s="10" t="s">
        <v>37</v>
      </c>
      <c r="B15" s="11" t="s">
        <v>22</v>
      </c>
      <c r="C15" s="11" t="s">
        <v>39</v>
      </c>
      <c r="D15" s="11" t="s">
        <v>40</v>
      </c>
      <c r="E15" s="11">
        <v>16</v>
      </c>
      <c r="F15" s="11">
        <v>5</v>
      </c>
      <c r="G15" s="11">
        <v>11</v>
      </c>
      <c r="H15" s="12"/>
      <c r="I15" s="11"/>
      <c r="J15" s="12"/>
      <c r="K15" s="11"/>
      <c r="L15" s="12">
        <v>0</v>
      </c>
      <c r="M15" s="20">
        <v>32.85</v>
      </c>
      <c r="N15" s="13">
        <v>0.3125</v>
      </c>
    </row>
    <row r="16" spans="1:14" ht="12.75" customHeight="1" x14ac:dyDescent="0.2">
      <c r="A16" s="10" t="s">
        <v>38</v>
      </c>
      <c r="B16" s="11" t="s">
        <v>34</v>
      </c>
      <c r="C16" s="11" t="s">
        <v>41</v>
      </c>
      <c r="D16" s="11" t="s">
        <v>40</v>
      </c>
      <c r="E16" s="11">
        <v>24</v>
      </c>
      <c r="F16" s="11">
        <v>18</v>
      </c>
      <c r="G16" s="11">
        <v>6</v>
      </c>
      <c r="H16" s="12"/>
      <c r="I16" s="11"/>
      <c r="J16" s="12"/>
      <c r="K16" s="11"/>
      <c r="L16" s="12">
        <v>0</v>
      </c>
      <c r="M16" s="11">
        <v>67.91</v>
      </c>
      <c r="N16" s="13">
        <v>0.75</v>
      </c>
    </row>
    <row r="17" spans="1:16" ht="12.75" customHeight="1" x14ac:dyDescent="0.2">
      <c r="A17" s="10" t="s">
        <v>38</v>
      </c>
      <c r="B17" s="11" t="s">
        <v>34</v>
      </c>
      <c r="C17" s="11" t="s">
        <v>42</v>
      </c>
      <c r="D17" s="11" t="s">
        <v>40</v>
      </c>
      <c r="E17" s="11">
        <v>33</v>
      </c>
      <c r="F17" s="11">
        <v>27</v>
      </c>
      <c r="G17" s="11">
        <v>6</v>
      </c>
      <c r="H17" s="12"/>
      <c r="I17" s="11"/>
      <c r="J17" s="12"/>
      <c r="K17" s="11"/>
      <c r="L17" s="12">
        <v>0</v>
      </c>
      <c r="M17" s="11">
        <v>68.75</v>
      </c>
      <c r="N17" s="13">
        <v>0.82</v>
      </c>
    </row>
    <row r="18" spans="1:16" ht="12.75" customHeight="1" x14ac:dyDescent="0.2">
      <c r="A18" s="10" t="s">
        <v>37</v>
      </c>
      <c r="B18" s="11" t="s">
        <v>34</v>
      </c>
      <c r="C18" s="11" t="s">
        <v>36</v>
      </c>
      <c r="D18" s="11" t="s">
        <v>40</v>
      </c>
      <c r="E18" s="11">
        <v>28</v>
      </c>
      <c r="F18" s="11">
        <v>11</v>
      </c>
      <c r="G18" s="11">
        <v>3</v>
      </c>
      <c r="H18" s="12"/>
      <c r="I18" s="11"/>
      <c r="J18" s="12"/>
      <c r="K18" s="11"/>
      <c r="L18" s="12">
        <v>0</v>
      </c>
      <c r="M18" s="11">
        <v>71</v>
      </c>
      <c r="N18" s="13">
        <v>0.41660000000000003</v>
      </c>
    </row>
    <row r="19" spans="1:16" ht="12.75" customHeight="1" x14ac:dyDescent="0.2">
      <c r="A19" s="10" t="s">
        <v>37</v>
      </c>
      <c r="B19" s="11" t="s">
        <v>34</v>
      </c>
      <c r="C19" s="11" t="s">
        <v>39</v>
      </c>
      <c r="D19" s="11" t="s">
        <v>40</v>
      </c>
      <c r="E19" s="11">
        <v>16</v>
      </c>
      <c r="F19" s="11">
        <v>12</v>
      </c>
      <c r="G19" s="11">
        <v>4</v>
      </c>
      <c r="H19" s="12"/>
      <c r="I19" s="11"/>
      <c r="J19" s="12"/>
      <c r="K19" s="11"/>
      <c r="L19" s="12">
        <v>0</v>
      </c>
      <c r="M19" s="11">
        <v>62.5</v>
      </c>
      <c r="N19" s="13">
        <v>0.75</v>
      </c>
    </row>
    <row r="20" spans="1:16" ht="12.75" customHeight="1" x14ac:dyDescent="0.2">
      <c r="A20" s="10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6" ht="12.75" customHeight="1" x14ac:dyDescent="0.2">
      <c r="A21" s="10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  <c r="P21" t="s">
        <v>45</v>
      </c>
    </row>
    <row r="22" spans="1:16" ht="12.75" customHeight="1" x14ac:dyDescent="0.2">
      <c r="A22" s="10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6" ht="12.75" customHeight="1" x14ac:dyDescent="0.2">
      <c r="A23" s="10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6" ht="12.75" customHeight="1" x14ac:dyDescent="0.2">
      <c r="A24" s="10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6" ht="12.75" customHeight="1" x14ac:dyDescent="0.2">
      <c r="A25" s="10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6" ht="12.75" customHeight="1" x14ac:dyDescent="0.2">
      <c r="A26" s="10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6" ht="16.5" customHeight="1" x14ac:dyDescent="0.2">
      <c r="A27" s="10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6" ht="12.75" customHeight="1" x14ac:dyDescent="0.2">
      <c r="A28" s="14" t="s">
        <v>25</v>
      </c>
      <c r="B28" s="15" t="s">
        <v>26</v>
      </c>
      <c r="C28" s="15" t="s">
        <v>26</v>
      </c>
      <c r="D28" s="15" t="s">
        <v>26</v>
      </c>
      <c r="E28" s="15">
        <f t="shared" ref="E28:G28" si="0">SUM(E14:E27)</f>
        <v>145</v>
      </c>
      <c r="F28" s="15">
        <f t="shared" si="0"/>
        <v>87</v>
      </c>
      <c r="G28" s="15">
        <f t="shared" si="0"/>
        <v>44</v>
      </c>
      <c r="H28" s="16"/>
      <c r="I28" s="15">
        <v>6</v>
      </c>
      <c r="J28" s="16"/>
      <c r="K28" s="15">
        <v>0</v>
      </c>
      <c r="L28" s="16">
        <v>0</v>
      </c>
      <c r="M28" s="15">
        <v>43.5</v>
      </c>
      <c r="N28" s="17">
        <v>0.56999999999999995</v>
      </c>
    </row>
    <row r="29" spans="1:16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6" ht="120" customHeight="1" x14ac:dyDescent="0.2">
      <c r="A30" s="25" t="s">
        <v>27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6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6" ht="12.75" customHeight="1" x14ac:dyDescent="0.2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"/>
      <c r="B33" s="33" t="s">
        <v>28</v>
      </c>
      <c r="C33" s="22"/>
      <c r="D33" s="22"/>
      <c r="E33" s="1"/>
      <c r="F33" s="1"/>
      <c r="G33" s="29" t="s">
        <v>29</v>
      </c>
      <c r="H33" s="22"/>
      <c r="I33" s="22"/>
      <c r="J33" s="22"/>
      <c r="K33" s="1"/>
      <c r="L33" s="1"/>
      <c r="M33" s="1"/>
      <c r="N33" s="1"/>
    </row>
    <row r="34" spans="1:14" ht="62.25" customHeight="1" x14ac:dyDescent="0.2">
      <c r="A34" s="1"/>
      <c r="B34" s="34"/>
      <c r="C34" s="32"/>
      <c r="D34" s="32"/>
      <c r="E34" s="1"/>
      <c r="F34" s="1"/>
      <c r="G34" s="35"/>
      <c r="H34" s="32"/>
      <c r="I34" s="32"/>
      <c r="J34" s="32"/>
      <c r="K34" s="1"/>
      <c r="L34" s="1"/>
      <c r="M34" s="1"/>
      <c r="N34" s="1"/>
    </row>
    <row r="35" spans="1:14" ht="12.75" hidden="1" customHeight="1" x14ac:dyDescent="0.2">
      <c r="A35" s="36" t="e">
        <v>#REF!</v>
      </c>
      <c r="B35" s="22"/>
      <c r="C35" s="8"/>
      <c r="D35" s="1"/>
      <c r="E35" s="36"/>
      <c r="F35" s="22"/>
      <c r="G35" s="22"/>
      <c r="H35" s="22"/>
      <c r="I35" s="1"/>
      <c r="J35" s="1"/>
      <c r="K35" s="1"/>
      <c r="L35" s="1"/>
      <c r="M35" s="1"/>
      <c r="N35" s="1"/>
    </row>
    <row r="36" spans="1:14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45" customHeight="1" x14ac:dyDescent="0.2">
      <c r="A37" s="1"/>
      <c r="B37" s="28" t="str">
        <f>B10</f>
        <v>L.A. CARLOS DE JESUS MORTEO PEÑA</v>
      </c>
      <c r="C37" s="22"/>
      <c r="D37" s="22"/>
      <c r="E37" s="19"/>
      <c r="F37" s="19"/>
      <c r="G37" s="28" t="s">
        <v>43</v>
      </c>
      <c r="H37" s="22"/>
      <c r="I37" s="22"/>
      <c r="J37" s="22"/>
      <c r="K37" s="1"/>
      <c r="L37" s="1"/>
      <c r="M37" s="1"/>
      <c r="N37" s="1"/>
    </row>
    <row r="38" spans="1:1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</sheetData>
  <mergeCells count="31">
    <mergeCell ref="I8:K8"/>
    <mergeCell ref="L8:N8"/>
    <mergeCell ref="B8:C8"/>
    <mergeCell ref="B10:L10"/>
    <mergeCell ref="A12:A13"/>
    <mergeCell ref="B12:B13"/>
    <mergeCell ref="M12:M13"/>
    <mergeCell ref="L12:L13"/>
    <mergeCell ref="C12:C13"/>
    <mergeCell ref="D12:D13"/>
    <mergeCell ref="E12:E13"/>
    <mergeCell ref="F12:G12"/>
    <mergeCell ref="H12:H13"/>
    <mergeCell ref="I12:I13"/>
    <mergeCell ref="J12:J13"/>
    <mergeCell ref="B1:N1"/>
    <mergeCell ref="N12:N13"/>
    <mergeCell ref="A30:N30"/>
    <mergeCell ref="K12:K13"/>
    <mergeCell ref="B37:D37"/>
    <mergeCell ref="G37:J37"/>
    <mergeCell ref="A3:N3"/>
    <mergeCell ref="A5:N5"/>
    <mergeCell ref="A6:D6"/>
    <mergeCell ref="E6:H6"/>
    <mergeCell ref="B33:D33"/>
    <mergeCell ref="G33:J33"/>
    <mergeCell ref="B34:D34"/>
    <mergeCell ref="G34:J34"/>
    <mergeCell ref="A35:B35"/>
    <mergeCell ref="E35:H35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00"/>
  <sheetViews>
    <sheetView topLeftCell="A4" workbookViewId="0">
      <selection activeCell="G16" sqref="G16"/>
    </sheetView>
  </sheetViews>
  <sheetFormatPr baseColWidth="10" defaultColWidth="14.375" defaultRowHeight="15" customHeight="1" x14ac:dyDescent="0.2"/>
  <cols>
    <col min="1" max="1" width="38.625" customWidth="1"/>
    <col min="2" max="2" width="4.75" customWidth="1"/>
    <col min="3" max="3" width="5.625" customWidth="1"/>
    <col min="4" max="4" width="21.875" customWidth="1"/>
    <col min="5" max="5" width="9.375" customWidth="1"/>
    <col min="6" max="12" width="7.625" customWidth="1"/>
    <col min="13" max="14" width="11.375" customWidth="1"/>
  </cols>
  <sheetData>
    <row r="1" spans="1:14" ht="62.25" customHeight="1" x14ac:dyDescent="0.2">
      <c r="A1" s="1"/>
      <c r="B1" s="21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29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29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2.75" customHeight="1" x14ac:dyDescent="0.2">
      <c r="A6" s="30" t="s">
        <v>3</v>
      </c>
      <c r="B6" s="22"/>
      <c r="C6" s="22"/>
      <c r="D6" s="22"/>
      <c r="E6" s="31"/>
      <c r="F6" s="32"/>
      <c r="G6" s="32"/>
      <c r="H6" s="32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35">
        <v>2</v>
      </c>
      <c r="C8" s="32"/>
      <c r="D8" s="6" t="s">
        <v>6</v>
      </c>
      <c r="E8" s="5">
        <f>'1'!E8</f>
        <v>4</v>
      </c>
      <c r="G8" s="4" t="s">
        <v>7</v>
      </c>
      <c r="H8" s="5">
        <f>'1'!H8</f>
        <v>2</v>
      </c>
      <c r="I8" s="37" t="s">
        <v>8</v>
      </c>
      <c r="J8" s="22"/>
      <c r="K8" s="22"/>
      <c r="L8" s="35" t="str">
        <f>'1'!L8</f>
        <v>Feb-Jun 2024</v>
      </c>
      <c r="M8" s="32"/>
      <c r="N8" s="32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9</v>
      </c>
      <c r="B10" s="35" t="str">
        <f>'1'!B10</f>
        <v>L.A. CARLOS DE JESUS MORTEO PEÑA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39" t="s">
        <v>10</v>
      </c>
      <c r="B12" s="41" t="s">
        <v>11</v>
      </c>
      <c r="C12" s="41" t="s">
        <v>12</v>
      </c>
      <c r="D12" s="26" t="s">
        <v>13</v>
      </c>
      <c r="E12" s="26" t="s">
        <v>14</v>
      </c>
      <c r="F12" s="42" t="s">
        <v>15</v>
      </c>
      <c r="G12" s="43"/>
      <c r="H12" s="26" t="s">
        <v>16</v>
      </c>
      <c r="I12" s="26" t="s">
        <v>17</v>
      </c>
      <c r="J12" s="26" t="s">
        <v>18</v>
      </c>
      <c r="K12" s="26" t="s">
        <v>19</v>
      </c>
      <c r="L12" s="26" t="s">
        <v>20</v>
      </c>
      <c r="M12" s="26" t="s">
        <v>21</v>
      </c>
      <c r="N12" s="23" t="s">
        <v>22</v>
      </c>
    </row>
    <row r="13" spans="1:14" ht="12.75" customHeight="1" x14ac:dyDescent="0.2">
      <c r="A13" s="40"/>
      <c r="B13" s="27"/>
      <c r="C13" s="27"/>
      <c r="D13" s="27"/>
      <c r="E13" s="27"/>
      <c r="F13" s="9" t="s">
        <v>23</v>
      </c>
      <c r="G13" s="9" t="s">
        <v>24</v>
      </c>
      <c r="H13" s="27"/>
      <c r="I13" s="27"/>
      <c r="J13" s="27"/>
      <c r="K13" s="27"/>
      <c r="L13" s="27"/>
      <c r="M13" s="27"/>
      <c r="N13" s="24"/>
    </row>
    <row r="14" spans="1:14" ht="12.75" customHeight="1" x14ac:dyDescent="0.2">
      <c r="A14" s="11" t="s">
        <v>37</v>
      </c>
      <c r="B14" s="11" t="s">
        <v>22</v>
      </c>
      <c r="C14" s="11" t="s">
        <v>36</v>
      </c>
      <c r="D14" s="11" t="s">
        <v>40</v>
      </c>
      <c r="E14" s="11">
        <v>28</v>
      </c>
      <c r="F14" s="11">
        <v>14</v>
      </c>
      <c r="G14" s="11">
        <v>14</v>
      </c>
      <c r="H14" s="12"/>
      <c r="I14" s="11"/>
      <c r="J14" s="12"/>
      <c r="K14" s="11"/>
      <c r="L14" s="12">
        <v>0</v>
      </c>
      <c r="M14" s="11">
        <v>53.89</v>
      </c>
      <c r="N14" s="13">
        <v>0.57140000000000002</v>
      </c>
    </row>
    <row r="15" spans="1:14" ht="12.75" customHeight="1" x14ac:dyDescent="0.2">
      <c r="A15" s="11" t="s">
        <v>37</v>
      </c>
      <c r="B15" s="11" t="s">
        <v>22</v>
      </c>
      <c r="C15" s="11" t="s">
        <v>39</v>
      </c>
      <c r="D15" s="11" t="s">
        <v>40</v>
      </c>
      <c r="E15" s="11">
        <v>16</v>
      </c>
      <c r="F15" s="11">
        <v>5</v>
      </c>
      <c r="G15" s="11">
        <v>11</v>
      </c>
      <c r="H15" s="12"/>
      <c r="I15" s="11"/>
      <c r="J15" s="12"/>
      <c r="K15" s="11"/>
      <c r="L15" s="12">
        <v>0</v>
      </c>
      <c r="M15" s="11">
        <v>32.85</v>
      </c>
      <c r="N15" s="13">
        <v>0.3125</v>
      </c>
    </row>
    <row r="16" spans="1:14" ht="12.75" customHeight="1" x14ac:dyDescent="0.2">
      <c r="A16" s="11" t="s">
        <v>38</v>
      </c>
      <c r="B16" s="11" t="s">
        <v>34</v>
      </c>
      <c r="C16" s="11" t="s">
        <v>41</v>
      </c>
      <c r="D16" s="11" t="s">
        <v>40</v>
      </c>
      <c r="E16" s="11">
        <v>24</v>
      </c>
      <c r="F16" s="11">
        <v>18</v>
      </c>
      <c r="G16" s="11">
        <v>6</v>
      </c>
      <c r="H16" s="12"/>
      <c r="I16" s="11"/>
      <c r="J16" s="12"/>
      <c r="K16" s="11"/>
      <c r="L16" s="12">
        <v>0</v>
      </c>
      <c r="M16" s="11">
        <v>67.91</v>
      </c>
      <c r="N16" s="13">
        <v>0.75</v>
      </c>
    </row>
    <row r="17" spans="1:14" ht="12.75" customHeight="1" x14ac:dyDescent="0.2">
      <c r="A17" s="11" t="s">
        <v>38</v>
      </c>
      <c r="B17" s="11" t="s">
        <v>34</v>
      </c>
      <c r="C17" s="11" t="s">
        <v>42</v>
      </c>
      <c r="D17" s="11" t="s">
        <v>40</v>
      </c>
      <c r="E17" s="11">
        <v>33</v>
      </c>
      <c r="F17" s="11">
        <v>27</v>
      </c>
      <c r="G17" s="11">
        <v>6</v>
      </c>
      <c r="H17" s="12"/>
      <c r="I17" s="11"/>
      <c r="J17" s="12"/>
      <c r="K17" s="11"/>
      <c r="L17" s="12">
        <v>0</v>
      </c>
      <c r="M17" s="11">
        <v>68.75</v>
      </c>
      <c r="N17" s="13">
        <v>0.82</v>
      </c>
    </row>
    <row r="18" spans="1:14" ht="12.75" customHeight="1" x14ac:dyDescent="0.2">
      <c r="A18" s="11" t="s">
        <v>37</v>
      </c>
      <c r="B18" s="11" t="s">
        <v>34</v>
      </c>
      <c r="C18" s="11" t="s">
        <v>36</v>
      </c>
      <c r="D18" s="11" t="s">
        <v>40</v>
      </c>
      <c r="E18" s="11">
        <v>28</v>
      </c>
      <c r="F18" s="11">
        <v>11</v>
      </c>
      <c r="G18" s="11">
        <v>3</v>
      </c>
      <c r="H18" s="12"/>
      <c r="I18" s="11"/>
      <c r="J18" s="12"/>
      <c r="K18" s="11"/>
      <c r="L18" s="12">
        <v>0</v>
      </c>
      <c r="M18" s="11">
        <v>71</v>
      </c>
      <c r="N18" s="13">
        <v>0.41660000000000003</v>
      </c>
    </row>
    <row r="19" spans="1:14" ht="12.75" customHeight="1" x14ac:dyDescent="0.2">
      <c r="A19" s="11" t="s">
        <v>37</v>
      </c>
      <c r="B19" s="11" t="s">
        <v>34</v>
      </c>
      <c r="C19" s="11" t="s">
        <v>39</v>
      </c>
      <c r="D19" s="11" t="s">
        <v>40</v>
      </c>
      <c r="E19" s="11">
        <v>16</v>
      </c>
      <c r="F19" s="11">
        <v>12</v>
      </c>
      <c r="G19" s="11">
        <v>4</v>
      </c>
      <c r="H19" s="12"/>
      <c r="I19" s="11"/>
      <c r="J19" s="12"/>
      <c r="K19" s="11"/>
      <c r="L19" s="12">
        <v>0</v>
      </c>
      <c r="M19" s="11">
        <v>62.5</v>
      </c>
      <c r="N19" s="13">
        <v>0.75</v>
      </c>
    </row>
    <row r="20" spans="1:14" ht="12.75" customHeight="1" x14ac:dyDescent="0.2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ht="12.75" customHeight="1" x14ac:dyDescent="0.2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ht="12.75" customHeight="1" x14ac:dyDescent="0.2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ht="12.75" customHeight="1" x14ac:dyDescent="0.2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ht="12.75" customHeight="1" x14ac:dyDescent="0.2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ht="12.75" customHeight="1" x14ac:dyDescent="0.2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ht="12.75" customHeight="1" x14ac:dyDescent="0.2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ht="16.5" customHeight="1" x14ac:dyDescent="0.2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ht="12.75" customHeight="1" thickBot="1" x14ac:dyDescent="0.25">
      <c r="A28" s="14" t="s">
        <v>25</v>
      </c>
      <c r="B28" s="15" t="s">
        <v>26</v>
      </c>
      <c r="C28" s="15" t="s">
        <v>26</v>
      </c>
      <c r="D28" s="15" t="s">
        <v>26</v>
      </c>
      <c r="E28" s="15">
        <f t="shared" ref="E28:G28" si="0">SUM(E14:E27)</f>
        <v>145</v>
      </c>
      <c r="F28" s="15">
        <f t="shared" si="0"/>
        <v>87</v>
      </c>
      <c r="G28" s="15">
        <f t="shared" si="0"/>
        <v>44</v>
      </c>
      <c r="H28" s="16"/>
      <c r="I28" s="15">
        <v>6</v>
      </c>
      <c r="J28" s="16"/>
      <c r="K28" s="15">
        <v>0</v>
      </c>
      <c r="L28" s="16">
        <v>0</v>
      </c>
      <c r="M28" s="15">
        <v>43.5</v>
      </c>
      <c r="N28" s="17">
        <v>0.56999999999999995</v>
      </c>
    </row>
    <row r="29" spans="1:14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">
      <c r="A30" s="25" t="s">
        <v>27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"/>
      <c r="B33" s="33" t="s">
        <v>28</v>
      </c>
      <c r="C33" s="22"/>
      <c r="D33" s="22"/>
      <c r="E33" s="1"/>
      <c r="F33" s="1"/>
      <c r="G33" s="29" t="s">
        <v>29</v>
      </c>
      <c r="H33" s="22"/>
      <c r="I33" s="22"/>
      <c r="J33" s="22"/>
      <c r="K33" s="1"/>
      <c r="L33" s="1"/>
      <c r="M33" s="1"/>
      <c r="N33" s="1"/>
    </row>
    <row r="34" spans="1:14" ht="62.25" customHeight="1" x14ac:dyDescent="0.2">
      <c r="A34" s="1"/>
      <c r="B34" s="34"/>
      <c r="C34" s="32"/>
      <c r="D34" s="32"/>
      <c r="E34" s="1"/>
      <c r="F34" s="1"/>
      <c r="G34" s="35"/>
      <c r="H34" s="32"/>
      <c r="I34" s="32"/>
      <c r="J34" s="32"/>
      <c r="K34" s="1"/>
      <c r="L34" s="1"/>
      <c r="M34" s="1"/>
      <c r="N34" s="1"/>
    </row>
    <row r="35" spans="1:14" ht="12.75" hidden="1" customHeight="1" x14ac:dyDescent="0.2">
      <c r="A35" s="36" t="e">
        <v>#REF!</v>
      </c>
      <c r="B35" s="22"/>
      <c r="C35" s="8"/>
      <c r="D35" s="1"/>
      <c r="E35" s="36"/>
      <c r="F35" s="22"/>
      <c r="G35" s="22"/>
      <c r="H35" s="22"/>
      <c r="I35" s="1"/>
      <c r="J35" s="1"/>
      <c r="K35" s="1"/>
      <c r="L35" s="1"/>
      <c r="M35" s="1"/>
      <c r="N35" s="1"/>
    </row>
    <row r="36" spans="1:14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45" customHeight="1" x14ac:dyDescent="0.2">
      <c r="A37" s="1"/>
      <c r="B37" s="28" t="str">
        <f>B10</f>
        <v>L.A. CARLOS DE JESUS MORTEO PEÑA</v>
      </c>
      <c r="C37" s="22"/>
      <c r="D37" s="22"/>
      <c r="E37" s="19"/>
      <c r="F37" s="19"/>
      <c r="G37" s="28" t="s">
        <v>43</v>
      </c>
      <c r="H37" s="22"/>
      <c r="I37" s="22"/>
      <c r="J37" s="22"/>
      <c r="K37" s="1"/>
      <c r="L37" s="1"/>
      <c r="M37" s="1"/>
      <c r="N37" s="1"/>
    </row>
    <row r="38" spans="1:1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</sheetData>
  <mergeCells count="31">
    <mergeCell ref="B1:N1"/>
    <mergeCell ref="A3:N3"/>
    <mergeCell ref="A5:N5"/>
    <mergeCell ref="A6:D6"/>
    <mergeCell ref="E6:H6"/>
    <mergeCell ref="L12:L13"/>
    <mergeCell ref="N12:N13"/>
    <mergeCell ref="M12:M13"/>
    <mergeCell ref="I8:K8"/>
    <mergeCell ref="B10:L10"/>
    <mergeCell ref="F12:G12"/>
    <mergeCell ref="H12:H13"/>
    <mergeCell ref="I12:I13"/>
    <mergeCell ref="J12:J13"/>
    <mergeCell ref="K12:K13"/>
    <mergeCell ref="B8:C8"/>
    <mergeCell ref="L8:N8"/>
    <mergeCell ref="A12:A13"/>
    <mergeCell ref="B12:B13"/>
    <mergeCell ref="C12:C13"/>
    <mergeCell ref="D12:D13"/>
    <mergeCell ref="E12:E13"/>
    <mergeCell ref="B37:D37"/>
    <mergeCell ref="G37:J37"/>
    <mergeCell ref="A30:N30"/>
    <mergeCell ref="B34:D34"/>
    <mergeCell ref="G34:J34"/>
    <mergeCell ref="B33:D33"/>
    <mergeCell ref="G33:J33"/>
    <mergeCell ref="A35:B35"/>
    <mergeCell ref="E35:H35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00"/>
  <sheetViews>
    <sheetView topLeftCell="A7" workbookViewId="0">
      <selection activeCell="A14" sqref="A14:N18"/>
    </sheetView>
  </sheetViews>
  <sheetFormatPr baseColWidth="10" defaultColWidth="14.375" defaultRowHeight="15" customHeight="1" x14ac:dyDescent="0.2"/>
  <cols>
    <col min="1" max="1" width="38.625" customWidth="1"/>
    <col min="2" max="2" width="4.75" customWidth="1"/>
    <col min="3" max="3" width="5.625" customWidth="1"/>
    <col min="4" max="4" width="21.875" customWidth="1"/>
    <col min="5" max="5" width="9.375" customWidth="1"/>
    <col min="6" max="12" width="7.625" customWidth="1"/>
    <col min="13" max="14" width="11.375" customWidth="1"/>
  </cols>
  <sheetData>
    <row r="1" spans="1:14" ht="62.25" customHeight="1" x14ac:dyDescent="0.2">
      <c r="A1" s="1"/>
      <c r="B1" s="21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29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29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2.75" customHeight="1" x14ac:dyDescent="0.2">
      <c r="A6" s="30" t="s">
        <v>3</v>
      </c>
      <c r="B6" s="22"/>
      <c r="C6" s="22"/>
      <c r="D6" s="22"/>
      <c r="E6" s="31" t="s">
        <v>32</v>
      </c>
      <c r="F6" s="32"/>
      <c r="G6" s="32"/>
      <c r="H6" s="32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35">
        <v>3</v>
      </c>
      <c r="C8" s="32"/>
      <c r="D8" s="6" t="s">
        <v>6</v>
      </c>
      <c r="E8" s="5">
        <f>'1'!E8</f>
        <v>4</v>
      </c>
      <c r="G8" s="4" t="s">
        <v>7</v>
      </c>
      <c r="H8" s="5">
        <f>'1'!H8</f>
        <v>2</v>
      </c>
      <c r="I8" s="37" t="s">
        <v>8</v>
      </c>
      <c r="J8" s="22"/>
      <c r="K8" s="22"/>
      <c r="L8" s="35" t="str">
        <f>'1'!L8</f>
        <v>Feb-Jun 2024</v>
      </c>
      <c r="M8" s="32"/>
      <c r="N8" s="32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9</v>
      </c>
      <c r="B10" s="35" t="str">
        <f>'1'!B10</f>
        <v>L.A. CARLOS DE JESUS MORTEO PEÑA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39" t="s">
        <v>10</v>
      </c>
      <c r="B12" s="41" t="s">
        <v>11</v>
      </c>
      <c r="C12" s="41" t="s">
        <v>12</v>
      </c>
      <c r="D12" s="26" t="s">
        <v>13</v>
      </c>
      <c r="E12" s="26" t="s">
        <v>14</v>
      </c>
      <c r="F12" s="42" t="s">
        <v>15</v>
      </c>
      <c r="G12" s="43"/>
      <c r="H12" s="26" t="s">
        <v>16</v>
      </c>
      <c r="I12" s="26" t="s">
        <v>17</v>
      </c>
      <c r="J12" s="26" t="s">
        <v>18</v>
      </c>
      <c r="K12" s="26" t="s">
        <v>19</v>
      </c>
      <c r="L12" s="26" t="s">
        <v>20</v>
      </c>
      <c r="M12" s="26" t="s">
        <v>21</v>
      </c>
      <c r="N12" s="23" t="s">
        <v>22</v>
      </c>
    </row>
    <row r="13" spans="1:14" ht="12.75" customHeight="1" x14ac:dyDescent="0.2">
      <c r="A13" s="40"/>
      <c r="B13" s="27"/>
      <c r="C13" s="27"/>
      <c r="D13" s="27"/>
      <c r="E13" s="27"/>
      <c r="F13" s="9" t="s">
        <v>23</v>
      </c>
      <c r="G13" s="9" t="s">
        <v>24</v>
      </c>
      <c r="H13" s="27"/>
      <c r="I13" s="27"/>
      <c r="J13" s="27"/>
      <c r="K13" s="27"/>
      <c r="L13" s="27"/>
      <c r="M13" s="27"/>
      <c r="N13" s="24"/>
    </row>
    <row r="14" spans="1:14" ht="12.75" customHeight="1" x14ac:dyDescent="0.2">
      <c r="A14" s="11" t="str">
        <f>'1'!A14</f>
        <v>ADMINISTRACION FINANCIERA II</v>
      </c>
      <c r="B14" s="11" t="s">
        <v>35</v>
      </c>
      <c r="C14" s="11" t="str">
        <f>'1'!C14</f>
        <v>605 A</v>
      </c>
      <c r="D14" s="11" t="str">
        <f>'1'!D14</f>
        <v>LADM</v>
      </c>
      <c r="E14" s="11">
        <f>'1'!E14</f>
        <v>28</v>
      </c>
      <c r="F14" s="11">
        <v>28</v>
      </c>
      <c r="G14" s="11">
        <v>0</v>
      </c>
      <c r="H14" s="12"/>
      <c r="I14" s="11">
        <f t="shared" ref="I14:I28" si="0">(E14-SUM(F14:G14))-K14</f>
        <v>0</v>
      </c>
      <c r="J14" s="12">
        <f t="shared" ref="J14:J28" si="1">I14/E14</f>
        <v>0</v>
      </c>
      <c r="K14" s="11"/>
      <c r="L14" s="12">
        <f t="shared" ref="L14:L28" si="2">K14/E14</f>
        <v>0</v>
      </c>
      <c r="M14" s="11">
        <v>76.25</v>
      </c>
      <c r="N14" s="13">
        <v>0.57140000000000002</v>
      </c>
    </row>
    <row r="15" spans="1:14" ht="12.75" customHeight="1" x14ac:dyDescent="0.2">
      <c r="A15" s="11" t="str">
        <f>'1'!A15</f>
        <v>ADMINISTRACION FINANCIERA II</v>
      </c>
      <c r="B15" s="11" t="s">
        <v>35</v>
      </c>
      <c r="C15" s="11" t="str">
        <f>'1'!C15</f>
        <v>605 B</v>
      </c>
      <c r="D15" s="11" t="str">
        <f>'1'!D15</f>
        <v>LADM</v>
      </c>
      <c r="E15" s="11">
        <f>'1'!E15</f>
        <v>16</v>
      </c>
      <c r="F15" s="11">
        <v>12</v>
      </c>
      <c r="G15" s="11">
        <v>4</v>
      </c>
      <c r="H15" s="12"/>
      <c r="I15" s="11">
        <f t="shared" si="0"/>
        <v>0</v>
      </c>
      <c r="J15" s="12">
        <f t="shared" si="1"/>
        <v>0</v>
      </c>
      <c r="K15" s="11"/>
      <c r="L15" s="12">
        <f t="shared" si="2"/>
        <v>0</v>
      </c>
      <c r="M15" s="11">
        <v>62.5</v>
      </c>
      <c r="N15" s="13">
        <v>0.75</v>
      </c>
    </row>
    <row r="16" spans="1:14" ht="12.75" customHeight="1" x14ac:dyDescent="0.2">
      <c r="A16" s="11" t="str">
        <f>'1'!A16</f>
        <v>MATEMATICAS FINANCIERAS</v>
      </c>
      <c r="B16" s="11" t="s">
        <v>35</v>
      </c>
      <c r="C16" s="11" t="str">
        <f>'1'!C16</f>
        <v>405A</v>
      </c>
      <c r="D16" s="11" t="str">
        <f>'1'!D16</f>
        <v>LADM</v>
      </c>
      <c r="E16" s="11">
        <f>'1'!E16</f>
        <v>24</v>
      </c>
      <c r="F16" s="11">
        <v>18</v>
      </c>
      <c r="G16" s="11">
        <v>6</v>
      </c>
      <c r="H16" s="12"/>
      <c r="I16" s="11">
        <f t="shared" si="0"/>
        <v>0</v>
      </c>
      <c r="J16" s="12">
        <f t="shared" si="1"/>
        <v>0</v>
      </c>
      <c r="K16" s="11"/>
      <c r="L16" s="12">
        <f t="shared" si="2"/>
        <v>0</v>
      </c>
      <c r="M16" s="11">
        <v>67.91</v>
      </c>
      <c r="N16" s="13">
        <v>0.75</v>
      </c>
    </row>
    <row r="17" spans="1:14" ht="12.75" customHeight="1" x14ac:dyDescent="0.2">
      <c r="A17" s="11" t="str">
        <f>'1'!A17</f>
        <v>MATEMATICAS FINANCIERAS</v>
      </c>
      <c r="B17" s="11" t="s">
        <v>35</v>
      </c>
      <c r="C17" s="11" t="str">
        <f>'1'!C17</f>
        <v>405B</v>
      </c>
      <c r="D17" s="11" t="str">
        <f>'1'!D17</f>
        <v>LADM</v>
      </c>
      <c r="E17" s="11">
        <f>'1'!E17</f>
        <v>33</v>
      </c>
      <c r="F17" s="11">
        <v>27</v>
      </c>
      <c r="G17" s="11">
        <v>6</v>
      </c>
      <c r="H17" s="12"/>
      <c r="I17" s="11">
        <f t="shared" si="0"/>
        <v>0</v>
      </c>
      <c r="J17" s="12">
        <f t="shared" si="1"/>
        <v>0</v>
      </c>
      <c r="K17" s="11"/>
      <c r="L17" s="12">
        <f t="shared" si="2"/>
        <v>0</v>
      </c>
      <c r="M17" s="11">
        <v>68.75</v>
      </c>
      <c r="N17" s="13">
        <v>0.82</v>
      </c>
    </row>
    <row r="18" spans="1:14" ht="12.75" customHeight="1" x14ac:dyDescent="0.2">
      <c r="A18" s="11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3"/>
    </row>
    <row r="19" spans="1:14" ht="12.75" customHeight="1" x14ac:dyDescent="0.2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ht="12.75" customHeight="1" x14ac:dyDescent="0.2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ht="12.75" customHeight="1" x14ac:dyDescent="0.2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ht="12.75" customHeight="1" x14ac:dyDescent="0.2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ht="12.75" customHeight="1" x14ac:dyDescent="0.2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ht="12.75" customHeight="1" x14ac:dyDescent="0.2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ht="12.75" customHeight="1" x14ac:dyDescent="0.2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ht="12.75" customHeight="1" x14ac:dyDescent="0.2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ht="16.5" customHeight="1" x14ac:dyDescent="0.2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ht="12.75" customHeight="1" x14ac:dyDescent="0.2">
      <c r="A28" s="14" t="s">
        <v>25</v>
      </c>
      <c r="B28" s="15" t="s">
        <v>26</v>
      </c>
      <c r="C28" s="15" t="s">
        <v>26</v>
      </c>
      <c r="D28" s="15" t="s">
        <v>26</v>
      </c>
      <c r="E28" s="15">
        <f t="shared" ref="E28:G28" si="3">SUM(E14:E27)</f>
        <v>101</v>
      </c>
      <c r="F28" s="15">
        <f t="shared" si="3"/>
        <v>85</v>
      </c>
      <c r="G28" s="15">
        <f t="shared" si="3"/>
        <v>16</v>
      </c>
      <c r="H28" s="16">
        <f>SUM(F28:G28)/E28</f>
        <v>1</v>
      </c>
      <c r="I28" s="15">
        <f t="shared" si="0"/>
        <v>0</v>
      </c>
      <c r="J28" s="16">
        <f t="shared" si="1"/>
        <v>0</v>
      </c>
      <c r="K28" s="15">
        <f>SUM(K14:K27)</f>
        <v>0</v>
      </c>
      <c r="L28" s="16">
        <f t="shared" si="2"/>
        <v>0</v>
      </c>
      <c r="M28" s="15">
        <f t="shared" ref="M28:N28" si="4">AVERAGE(M14:M27)</f>
        <v>68.852499999999992</v>
      </c>
      <c r="N28" s="17">
        <f t="shared" si="4"/>
        <v>0.72284999999999999</v>
      </c>
    </row>
    <row r="29" spans="1:14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">
      <c r="A30" s="25" t="s">
        <v>27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"/>
      <c r="B33" s="33" t="s">
        <v>28</v>
      </c>
      <c r="C33" s="22"/>
      <c r="D33" s="22"/>
      <c r="E33" s="1"/>
      <c r="F33" s="1"/>
      <c r="G33" s="29" t="s">
        <v>29</v>
      </c>
      <c r="H33" s="22"/>
      <c r="I33" s="22"/>
      <c r="J33" s="22"/>
      <c r="K33" s="1"/>
      <c r="L33" s="1"/>
      <c r="M33" s="1"/>
      <c r="N33" s="1"/>
    </row>
    <row r="34" spans="1:14" ht="62.25" customHeight="1" x14ac:dyDescent="0.2">
      <c r="A34" s="1"/>
      <c r="B34" s="34"/>
      <c r="C34" s="32"/>
      <c r="D34" s="32"/>
      <c r="E34" s="1"/>
      <c r="F34" s="1"/>
      <c r="G34" s="35"/>
      <c r="H34" s="32"/>
      <c r="I34" s="32"/>
      <c r="J34" s="32"/>
      <c r="K34" s="1"/>
      <c r="L34" s="1"/>
      <c r="M34" s="1"/>
      <c r="N34" s="1"/>
    </row>
    <row r="35" spans="1:14" ht="12.75" hidden="1" customHeight="1" x14ac:dyDescent="0.2">
      <c r="A35" s="36" t="e">
        <v>#REF!</v>
      </c>
      <c r="B35" s="22"/>
      <c r="C35" s="8"/>
      <c r="D35" s="1"/>
      <c r="E35" s="36"/>
      <c r="F35" s="22"/>
      <c r="G35" s="22"/>
      <c r="H35" s="22"/>
      <c r="I35" s="1"/>
      <c r="J35" s="1"/>
      <c r="K35" s="1"/>
      <c r="L35" s="1"/>
      <c r="M35" s="1"/>
      <c r="N35" s="1"/>
    </row>
    <row r="36" spans="1:14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45" customHeight="1" x14ac:dyDescent="0.2">
      <c r="A37" s="1"/>
      <c r="B37" s="28" t="str">
        <f>B10</f>
        <v>L.A. CARLOS DE JESUS MORTEO PEÑA</v>
      </c>
      <c r="C37" s="22"/>
      <c r="D37" s="22"/>
      <c r="E37" s="19"/>
      <c r="F37" s="19"/>
      <c r="G37" s="28"/>
      <c r="H37" s="22"/>
      <c r="I37" s="22"/>
      <c r="J37" s="22"/>
      <c r="K37" s="1"/>
      <c r="L37" s="1"/>
      <c r="M37" s="1"/>
      <c r="N37" s="1"/>
    </row>
    <row r="38" spans="1:1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</sheetData>
  <mergeCells count="31">
    <mergeCell ref="B1:N1"/>
    <mergeCell ref="A3:N3"/>
    <mergeCell ref="A5:N5"/>
    <mergeCell ref="A6:D6"/>
    <mergeCell ref="E6:H6"/>
    <mergeCell ref="L12:L13"/>
    <mergeCell ref="N12:N13"/>
    <mergeCell ref="M12:M13"/>
    <mergeCell ref="I8:K8"/>
    <mergeCell ref="B10:L10"/>
    <mergeCell ref="F12:G12"/>
    <mergeCell ref="H12:H13"/>
    <mergeCell ref="I12:I13"/>
    <mergeCell ref="J12:J13"/>
    <mergeCell ref="K12:K13"/>
    <mergeCell ref="B8:C8"/>
    <mergeCell ref="L8:N8"/>
    <mergeCell ref="A12:A13"/>
    <mergeCell ref="B12:B13"/>
    <mergeCell ref="C12:C13"/>
    <mergeCell ref="D12:D13"/>
    <mergeCell ref="E12:E13"/>
    <mergeCell ref="B37:D37"/>
    <mergeCell ref="G37:J37"/>
    <mergeCell ref="A30:N30"/>
    <mergeCell ref="B34:D34"/>
    <mergeCell ref="G34:J34"/>
    <mergeCell ref="B33:D33"/>
    <mergeCell ref="G33:J33"/>
    <mergeCell ref="A35:B35"/>
    <mergeCell ref="E35:H35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00"/>
  <sheetViews>
    <sheetView tabSelected="1" workbookViewId="0">
      <selection activeCell="G24" sqref="G24"/>
    </sheetView>
  </sheetViews>
  <sheetFormatPr baseColWidth="10" defaultColWidth="14.375" defaultRowHeight="15" customHeight="1" x14ac:dyDescent="0.2"/>
  <cols>
    <col min="1" max="1" width="38.625" customWidth="1"/>
    <col min="2" max="2" width="4.75" customWidth="1"/>
    <col min="3" max="3" width="5.625" customWidth="1"/>
    <col min="4" max="4" width="21.875" customWidth="1"/>
    <col min="5" max="5" width="9.375" customWidth="1"/>
    <col min="6" max="12" width="7.625" customWidth="1"/>
    <col min="13" max="14" width="11.375" customWidth="1"/>
  </cols>
  <sheetData>
    <row r="1" spans="1:14" ht="62.25" customHeight="1" x14ac:dyDescent="0.2">
      <c r="A1" s="1"/>
      <c r="B1" s="21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29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29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2.75" customHeight="1" x14ac:dyDescent="0.2">
      <c r="A6" s="30" t="s">
        <v>3</v>
      </c>
      <c r="B6" s="22"/>
      <c r="C6" s="22"/>
      <c r="D6" s="22"/>
      <c r="E6" s="31"/>
      <c r="F6" s="32"/>
      <c r="G6" s="32"/>
      <c r="H6" s="32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35">
        <v>4</v>
      </c>
      <c r="C8" s="32"/>
      <c r="D8" s="6" t="s">
        <v>6</v>
      </c>
      <c r="E8" s="5">
        <f>'1'!E8</f>
        <v>4</v>
      </c>
      <c r="G8" s="4" t="s">
        <v>7</v>
      </c>
      <c r="H8" s="5">
        <f>'1'!H8</f>
        <v>2</v>
      </c>
      <c r="I8" s="37" t="s">
        <v>8</v>
      </c>
      <c r="J8" s="22"/>
      <c r="K8" s="22"/>
      <c r="L8" s="35" t="str">
        <f>'1'!L8</f>
        <v>Feb-Jun 2024</v>
      </c>
      <c r="M8" s="32"/>
      <c r="N8" s="32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9</v>
      </c>
      <c r="B10" s="35" t="str">
        <f>'1'!B10</f>
        <v>L.A. CARLOS DE JESUS MORTEO PEÑA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39" t="s">
        <v>10</v>
      </c>
      <c r="B12" s="41" t="s">
        <v>11</v>
      </c>
      <c r="C12" s="41" t="s">
        <v>12</v>
      </c>
      <c r="D12" s="26" t="s">
        <v>13</v>
      </c>
      <c r="E12" s="26" t="s">
        <v>14</v>
      </c>
      <c r="F12" s="42" t="s">
        <v>15</v>
      </c>
      <c r="G12" s="43"/>
      <c r="H12" s="26" t="s">
        <v>16</v>
      </c>
      <c r="I12" s="26" t="s">
        <v>17</v>
      </c>
      <c r="J12" s="26" t="s">
        <v>18</v>
      </c>
      <c r="K12" s="26" t="s">
        <v>19</v>
      </c>
      <c r="L12" s="26" t="s">
        <v>20</v>
      </c>
      <c r="M12" s="26" t="s">
        <v>21</v>
      </c>
      <c r="N12" s="23" t="s">
        <v>22</v>
      </c>
    </row>
    <row r="13" spans="1:14" ht="12.75" customHeight="1" x14ac:dyDescent="0.2">
      <c r="A13" s="40"/>
      <c r="B13" s="27"/>
      <c r="C13" s="27"/>
      <c r="D13" s="27"/>
      <c r="E13" s="27"/>
      <c r="F13" s="9" t="s">
        <v>23</v>
      </c>
      <c r="G13" s="9" t="s">
        <v>24</v>
      </c>
      <c r="H13" s="27"/>
      <c r="I13" s="27"/>
      <c r="J13" s="27"/>
      <c r="K13" s="27"/>
      <c r="L13" s="27"/>
      <c r="M13" s="27"/>
      <c r="N13" s="24"/>
    </row>
    <row r="14" spans="1:14" ht="12.75" customHeight="1" x14ac:dyDescent="0.2">
      <c r="A14" s="11" t="str">
        <f>'1'!A14</f>
        <v>ADMINISTRACION FINANCIERA II</v>
      </c>
      <c r="B14" s="11" t="s">
        <v>46</v>
      </c>
      <c r="C14" s="11" t="str">
        <f>'1'!C14</f>
        <v>605 A</v>
      </c>
      <c r="D14" s="11" t="str">
        <f>'1'!D14</f>
        <v>LADM</v>
      </c>
      <c r="E14" s="11">
        <f>'1'!E14</f>
        <v>28</v>
      </c>
      <c r="F14" s="11">
        <v>28</v>
      </c>
      <c r="G14" s="11">
        <v>0</v>
      </c>
      <c r="H14" s="12"/>
      <c r="I14" s="11">
        <f t="shared" ref="I14:I18" si="0">(E14-SUM(F14:G14))-K14</f>
        <v>0</v>
      </c>
      <c r="J14" s="12">
        <f t="shared" ref="J14:J18" si="1">I14/E14</f>
        <v>0</v>
      </c>
      <c r="K14" s="11"/>
      <c r="L14" s="12">
        <f t="shared" ref="L14:L18" si="2">K14/E14</f>
        <v>0</v>
      </c>
      <c r="M14" s="11">
        <v>92.32</v>
      </c>
      <c r="N14" s="13">
        <v>0.32140000000000002</v>
      </c>
    </row>
    <row r="15" spans="1:14" ht="12.75" customHeight="1" x14ac:dyDescent="0.2">
      <c r="A15" s="11" t="str">
        <f>'1'!A15</f>
        <v>ADMINISTRACION FINANCIERA II</v>
      </c>
      <c r="B15" s="11" t="s">
        <v>46</v>
      </c>
      <c r="C15" s="11" t="s">
        <v>47</v>
      </c>
      <c r="D15" s="11" t="str">
        <f>'1'!D15</f>
        <v>LADM</v>
      </c>
      <c r="E15" s="11">
        <f>'1'!E15</f>
        <v>16</v>
      </c>
      <c r="F15" s="11">
        <v>16</v>
      </c>
      <c r="G15" s="11">
        <v>0</v>
      </c>
      <c r="H15" s="12"/>
      <c r="I15" s="11">
        <f t="shared" si="0"/>
        <v>0</v>
      </c>
      <c r="J15" s="12">
        <f t="shared" si="1"/>
        <v>0</v>
      </c>
      <c r="K15" s="11"/>
      <c r="L15" s="12">
        <f t="shared" si="2"/>
        <v>0</v>
      </c>
      <c r="M15" s="11">
        <v>91.25</v>
      </c>
      <c r="N15" s="13">
        <v>0.375</v>
      </c>
    </row>
    <row r="16" spans="1:14" ht="12.75" customHeight="1" x14ac:dyDescent="0.2">
      <c r="A16" s="11" t="str">
        <f>'1'!A16</f>
        <v>MATEMATICAS FINANCIERAS</v>
      </c>
      <c r="B16" s="11" t="s">
        <v>46</v>
      </c>
      <c r="C16" s="11" t="str">
        <f>'1'!C16</f>
        <v>405A</v>
      </c>
      <c r="D16" s="11" t="str">
        <f>'1'!D16</f>
        <v>LADM</v>
      </c>
      <c r="E16" s="11">
        <f>'1'!E16</f>
        <v>24</v>
      </c>
      <c r="F16" s="11">
        <v>24</v>
      </c>
      <c r="G16" s="11">
        <v>0</v>
      </c>
      <c r="H16" s="12"/>
      <c r="I16" s="11">
        <f t="shared" si="0"/>
        <v>0</v>
      </c>
      <c r="J16" s="12">
        <f t="shared" si="1"/>
        <v>0</v>
      </c>
      <c r="K16" s="11"/>
      <c r="L16" s="12">
        <f t="shared" si="2"/>
        <v>0</v>
      </c>
      <c r="M16" s="11">
        <v>75.83</v>
      </c>
      <c r="N16" s="13">
        <v>0.5</v>
      </c>
    </row>
    <row r="17" spans="1:14" ht="12.75" customHeight="1" x14ac:dyDescent="0.2">
      <c r="A17" s="11" t="str">
        <f>'1'!A17</f>
        <v>MATEMATICAS FINANCIERAS</v>
      </c>
      <c r="B17" s="11" t="s">
        <v>46</v>
      </c>
      <c r="C17" s="11" t="str">
        <f>'1'!C17</f>
        <v>405B</v>
      </c>
      <c r="D17" s="11" t="str">
        <f>'1'!D17</f>
        <v>LADM</v>
      </c>
      <c r="E17" s="11">
        <f>'1'!E17</f>
        <v>33</v>
      </c>
      <c r="F17" s="11">
        <v>33</v>
      </c>
      <c r="G17" s="11">
        <v>0</v>
      </c>
      <c r="H17" s="12"/>
      <c r="I17" s="11">
        <f t="shared" si="0"/>
        <v>0</v>
      </c>
      <c r="J17" s="12">
        <f t="shared" si="1"/>
        <v>0</v>
      </c>
      <c r="K17" s="11"/>
      <c r="L17" s="12">
        <f t="shared" si="2"/>
        <v>0</v>
      </c>
      <c r="M17" s="11">
        <v>83.78</v>
      </c>
      <c r="N17" s="13">
        <v>0.7</v>
      </c>
    </row>
    <row r="18" spans="1:14" ht="12.75" customHeight="1" x14ac:dyDescent="0.2">
      <c r="A18" s="11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3"/>
    </row>
    <row r="19" spans="1:14" ht="12.75" customHeight="1" x14ac:dyDescent="0.2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ht="12.75" customHeight="1" x14ac:dyDescent="0.2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ht="12.75" customHeight="1" x14ac:dyDescent="0.2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ht="12.75" customHeight="1" x14ac:dyDescent="0.2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ht="12.75" customHeight="1" x14ac:dyDescent="0.2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ht="12.75" customHeight="1" x14ac:dyDescent="0.2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ht="12.75" customHeight="1" x14ac:dyDescent="0.2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ht="12.75" customHeight="1" x14ac:dyDescent="0.2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ht="16.5" customHeight="1" x14ac:dyDescent="0.2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ht="12.75" customHeight="1" x14ac:dyDescent="0.2">
      <c r="A28" s="14" t="s">
        <v>25</v>
      </c>
      <c r="B28" s="15" t="s">
        <v>26</v>
      </c>
      <c r="C28" s="15" t="s">
        <v>26</v>
      </c>
      <c r="D28" s="15" t="s">
        <v>26</v>
      </c>
      <c r="E28" s="15">
        <f t="shared" ref="E28:G28" si="3">SUM(E14:E27)</f>
        <v>101</v>
      </c>
      <c r="F28" s="15">
        <f t="shared" si="3"/>
        <v>101</v>
      </c>
      <c r="G28" s="15">
        <f t="shared" si="3"/>
        <v>0</v>
      </c>
      <c r="H28" s="16">
        <f>SUM(F28:G28)/E28</f>
        <v>1</v>
      </c>
      <c r="I28" s="15">
        <f t="shared" ref="I14:I28" si="4">(E28-SUM(F28:G28))-K28</f>
        <v>0</v>
      </c>
      <c r="J28" s="16">
        <f t="shared" ref="J14:J28" si="5">I28/E28</f>
        <v>0</v>
      </c>
      <c r="K28" s="15">
        <f>SUM(K14:K27)</f>
        <v>0</v>
      </c>
      <c r="L28" s="16">
        <f t="shared" ref="L14:L28" si="6">K28/E28</f>
        <v>0</v>
      </c>
      <c r="M28" s="15">
        <f t="shared" ref="M28:N28" si="7">AVERAGE(M14:M27)</f>
        <v>85.794999999999987</v>
      </c>
      <c r="N28" s="17">
        <f t="shared" si="7"/>
        <v>0.47410000000000002</v>
      </c>
    </row>
    <row r="29" spans="1:14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">
      <c r="A30" s="25" t="s">
        <v>27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"/>
      <c r="B33" s="33" t="s">
        <v>28</v>
      </c>
      <c r="C33" s="22"/>
      <c r="D33" s="22"/>
      <c r="E33" s="1"/>
      <c r="F33" s="1"/>
      <c r="G33" s="29" t="s">
        <v>29</v>
      </c>
      <c r="H33" s="22"/>
      <c r="I33" s="22"/>
      <c r="J33" s="22"/>
      <c r="K33" s="1"/>
      <c r="L33" s="1"/>
      <c r="M33" s="1"/>
      <c r="N33" s="1"/>
    </row>
    <row r="34" spans="1:14" ht="62.25" customHeight="1" x14ac:dyDescent="0.2">
      <c r="A34" s="1"/>
      <c r="B34" s="34"/>
      <c r="C34" s="32"/>
      <c r="D34" s="32"/>
      <c r="E34" s="1"/>
      <c r="F34" s="1"/>
      <c r="G34" s="35"/>
      <c r="H34" s="32"/>
      <c r="I34" s="32"/>
      <c r="J34" s="32"/>
      <c r="K34" s="1"/>
      <c r="L34" s="1"/>
      <c r="M34" s="1"/>
      <c r="N34" s="1"/>
    </row>
    <row r="35" spans="1:14" ht="12.75" hidden="1" customHeight="1" x14ac:dyDescent="0.2">
      <c r="A35" s="36" t="e">
        <v>#REF!</v>
      </c>
      <c r="B35" s="22"/>
      <c r="C35" s="8"/>
      <c r="D35" s="1"/>
      <c r="E35" s="36"/>
      <c r="F35" s="22"/>
      <c r="G35" s="22"/>
      <c r="H35" s="22"/>
      <c r="I35" s="1"/>
      <c r="J35" s="1"/>
      <c r="K35" s="1"/>
      <c r="L35" s="1"/>
      <c r="M35" s="1"/>
      <c r="N35" s="1"/>
    </row>
    <row r="36" spans="1:14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45" customHeight="1" x14ac:dyDescent="0.2">
      <c r="A37" s="1"/>
      <c r="B37" s="28" t="str">
        <f>B10</f>
        <v>L.A. CARLOS DE JESUS MORTEO PEÑA</v>
      </c>
      <c r="C37" s="22"/>
      <c r="D37" s="22"/>
      <c r="E37" s="19"/>
      <c r="F37" s="19"/>
      <c r="G37" s="28" t="s">
        <v>43</v>
      </c>
      <c r="H37" s="22"/>
      <c r="I37" s="22"/>
      <c r="J37" s="22"/>
      <c r="K37" s="1"/>
      <c r="L37" s="1"/>
      <c r="M37" s="1"/>
      <c r="N37" s="1"/>
    </row>
    <row r="38" spans="1:1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</sheetData>
  <mergeCells count="31">
    <mergeCell ref="B1:N1"/>
    <mergeCell ref="A3:N3"/>
    <mergeCell ref="A5:N5"/>
    <mergeCell ref="A6:D6"/>
    <mergeCell ref="E6:H6"/>
    <mergeCell ref="L12:L13"/>
    <mergeCell ref="N12:N13"/>
    <mergeCell ref="M12:M13"/>
    <mergeCell ref="I8:K8"/>
    <mergeCell ref="B10:L10"/>
    <mergeCell ref="F12:G12"/>
    <mergeCell ref="H12:H13"/>
    <mergeCell ref="I12:I13"/>
    <mergeCell ref="J12:J13"/>
    <mergeCell ref="K12:K13"/>
    <mergeCell ref="B8:C8"/>
    <mergeCell ref="L8:N8"/>
    <mergeCell ref="A12:A13"/>
    <mergeCell ref="B12:B13"/>
    <mergeCell ref="C12:C13"/>
    <mergeCell ref="D12:D13"/>
    <mergeCell ref="E12:E13"/>
    <mergeCell ref="B37:D37"/>
    <mergeCell ref="G37:J37"/>
    <mergeCell ref="A30:N30"/>
    <mergeCell ref="B34:D34"/>
    <mergeCell ref="G34:J34"/>
    <mergeCell ref="B33:D33"/>
    <mergeCell ref="G33:J33"/>
    <mergeCell ref="A35:B35"/>
    <mergeCell ref="E35:H35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00"/>
  <sheetViews>
    <sheetView workbookViewId="0"/>
  </sheetViews>
  <sheetFormatPr baseColWidth="10" defaultColWidth="14.375" defaultRowHeight="15" customHeight="1" x14ac:dyDescent="0.2"/>
  <cols>
    <col min="1" max="1" width="38.625" customWidth="1"/>
    <col min="2" max="2" width="4.75" customWidth="1"/>
    <col min="3" max="3" width="5.625" customWidth="1"/>
    <col min="4" max="4" width="21.875" customWidth="1"/>
    <col min="5" max="5" width="9.375" customWidth="1"/>
    <col min="6" max="12" width="7.625" customWidth="1"/>
    <col min="13" max="14" width="11.375" customWidth="1"/>
  </cols>
  <sheetData>
    <row r="1" spans="1:14" ht="62.25" customHeight="1" x14ac:dyDescent="0.2">
      <c r="A1" s="1"/>
      <c r="B1" s="21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29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29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2.75" customHeight="1" x14ac:dyDescent="0.2">
      <c r="A6" s="30" t="s">
        <v>3</v>
      </c>
      <c r="B6" s="22"/>
      <c r="C6" s="22"/>
      <c r="D6" s="22"/>
      <c r="E6" s="31"/>
      <c r="F6" s="32"/>
      <c r="G6" s="32"/>
      <c r="H6" s="32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35" t="s">
        <v>30</v>
      </c>
      <c r="C8" s="32"/>
      <c r="D8" s="6" t="s">
        <v>6</v>
      </c>
      <c r="E8" s="5">
        <f>'1'!E8</f>
        <v>4</v>
      </c>
      <c r="G8" s="4" t="s">
        <v>7</v>
      </c>
      <c r="H8" s="5">
        <f>'1'!H8</f>
        <v>2</v>
      </c>
      <c r="I8" s="37" t="s">
        <v>8</v>
      </c>
      <c r="J8" s="22"/>
      <c r="K8" s="22"/>
      <c r="L8" s="35" t="str">
        <f>'1'!L8</f>
        <v>Feb-Jun 2024</v>
      </c>
      <c r="M8" s="32"/>
      <c r="N8" s="32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9</v>
      </c>
      <c r="B10" s="35" t="str">
        <f>'1'!B10</f>
        <v>L.A. CARLOS DE JESUS MORTEO PEÑA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39" t="s">
        <v>10</v>
      </c>
      <c r="B12" s="41" t="s">
        <v>11</v>
      </c>
      <c r="C12" s="41" t="s">
        <v>12</v>
      </c>
      <c r="D12" s="26" t="s">
        <v>13</v>
      </c>
      <c r="E12" s="26" t="s">
        <v>14</v>
      </c>
      <c r="F12" s="42" t="s">
        <v>15</v>
      </c>
      <c r="G12" s="43"/>
      <c r="H12" s="26" t="s">
        <v>16</v>
      </c>
      <c r="I12" s="26" t="s">
        <v>17</v>
      </c>
      <c r="J12" s="26" t="s">
        <v>18</v>
      </c>
      <c r="K12" s="26" t="s">
        <v>19</v>
      </c>
      <c r="L12" s="26" t="s">
        <v>20</v>
      </c>
      <c r="M12" s="26" t="s">
        <v>21</v>
      </c>
      <c r="N12" s="23" t="s">
        <v>22</v>
      </c>
    </row>
    <row r="13" spans="1:14" ht="12.75" customHeight="1" x14ac:dyDescent="0.2">
      <c r="A13" s="40"/>
      <c r="B13" s="27"/>
      <c r="C13" s="27"/>
      <c r="D13" s="27"/>
      <c r="E13" s="27"/>
      <c r="F13" s="9" t="s">
        <v>23</v>
      </c>
      <c r="G13" s="9" t="s">
        <v>24</v>
      </c>
      <c r="H13" s="27"/>
      <c r="I13" s="27"/>
      <c r="J13" s="27"/>
      <c r="K13" s="27"/>
      <c r="L13" s="27"/>
      <c r="M13" s="27"/>
      <c r="N13" s="24"/>
    </row>
    <row r="14" spans="1:14" ht="12.75" customHeight="1" x14ac:dyDescent="0.2">
      <c r="A14" s="11" t="str">
        <f>'1'!A14</f>
        <v>ADMINISTRACION FINANCIERA II</v>
      </c>
      <c r="B14" s="11"/>
      <c r="C14" s="11" t="str">
        <f>'1'!C14</f>
        <v>605 A</v>
      </c>
      <c r="D14" s="11" t="str">
        <f>'1'!D14</f>
        <v>LADM</v>
      </c>
      <c r="E14" s="11">
        <f>'1'!E14</f>
        <v>28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28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3"/>
    </row>
    <row r="15" spans="1:14" ht="12.75" customHeight="1" x14ac:dyDescent="0.2">
      <c r="A15" s="11" t="str">
        <f>'1'!A15</f>
        <v>ADMINISTRACION FINANCIERA II</v>
      </c>
      <c r="B15" s="11"/>
      <c r="C15" s="11" t="str">
        <f>'1'!C15</f>
        <v>605 B</v>
      </c>
      <c r="D15" s="11" t="str">
        <f>'1'!D15</f>
        <v>LADM</v>
      </c>
      <c r="E15" s="11">
        <f>'1'!E15</f>
        <v>16</v>
      </c>
      <c r="F15" s="11"/>
      <c r="G15" s="11"/>
      <c r="H15" s="12">
        <f t="shared" si="0"/>
        <v>0</v>
      </c>
      <c r="I15" s="11">
        <f t="shared" si="1"/>
        <v>16</v>
      </c>
      <c r="J15" s="12">
        <f t="shared" si="2"/>
        <v>1</v>
      </c>
      <c r="K15" s="11"/>
      <c r="L15" s="12">
        <f t="shared" si="3"/>
        <v>0</v>
      </c>
      <c r="M15" s="11"/>
      <c r="N15" s="13"/>
    </row>
    <row r="16" spans="1:14" ht="12.75" customHeight="1" x14ac:dyDescent="0.2">
      <c r="A16" s="11" t="str">
        <f>'1'!A16</f>
        <v>MATEMATICAS FINANCIERAS</v>
      </c>
      <c r="B16" s="11"/>
      <c r="C16" s="11" t="str">
        <f>'1'!C16</f>
        <v>405A</v>
      </c>
      <c r="D16" s="11" t="str">
        <f>'1'!D16</f>
        <v>LADM</v>
      </c>
      <c r="E16" s="11">
        <f>'1'!E16</f>
        <v>24</v>
      </c>
      <c r="F16" s="11"/>
      <c r="G16" s="11"/>
      <c r="H16" s="12">
        <f t="shared" si="0"/>
        <v>0</v>
      </c>
      <c r="I16" s="11">
        <f t="shared" si="1"/>
        <v>24</v>
      </c>
      <c r="J16" s="12">
        <f t="shared" si="2"/>
        <v>1</v>
      </c>
      <c r="K16" s="11"/>
      <c r="L16" s="12">
        <f t="shared" si="3"/>
        <v>0</v>
      </c>
      <c r="M16" s="11"/>
      <c r="N16" s="13"/>
    </row>
    <row r="17" spans="1:14" ht="12.75" customHeight="1" x14ac:dyDescent="0.2">
      <c r="A17" s="11" t="str">
        <f>'1'!A17</f>
        <v>MATEMATICAS FINANCIERAS</v>
      </c>
      <c r="B17" s="11"/>
      <c r="C17" s="11" t="str">
        <f>'1'!C17</f>
        <v>405B</v>
      </c>
      <c r="D17" s="11" t="str">
        <f>'1'!D17</f>
        <v>LADM</v>
      </c>
      <c r="E17" s="11">
        <f>'1'!E17</f>
        <v>33</v>
      </c>
      <c r="F17" s="11"/>
      <c r="G17" s="11"/>
      <c r="H17" s="12">
        <f t="shared" si="0"/>
        <v>0</v>
      </c>
      <c r="I17" s="11">
        <f t="shared" si="1"/>
        <v>33</v>
      </c>
      <c r="J17" s="12">
        <f t="shared" si="2"/>
        <v>1</v>
      </c>
      <c r="K17" s="11"/>
      <c r="L17" s="12">
        <f t="shared" si="3"/>
        <v>0</v>
      </c>
      <c r="M17" s="11"/>
      <c r="N17" s="13"/>
    </row>
    <row r="18" spans="1:14" ht="12.75" customHeight="1" x14ac:dyDescent="0.2">
      <c r="A18" s="11" t="str">
        <f>'1'!A18</f>
        <v>ADMINISTRACION FINANCIERA II</v>
      </c>
      <c r="B18" s="11"/>
      <c r="C18" s="11" t="str">
        <f>'1'!C18</f>
        <v>605 A</v>
      </c>
      <c r="D18" s="11" t="str">
        <f>'1'!D18</f>
        <v>LADM</v>
      </c>
      <c r="E18" s="11">
        <f>'1'!E18</f>
        <v>28</v>
      </c>
      <c r="F18" s="11"/>
      <c r="G18" s="11"/>
      <c r="H18" s="12">
        <f t="shared" si="0"/>
        <v>0</v>
      </c>
      <c r="I18" s="11">
        <f t="shared" si="1"/>
        <v>28</v>
      </c>
      <c r="J18" s="12">
        <f t="shared" si="2"/>
        <v>1</v>
      </c>
      <c r="K18" s="11"/>
      <c r="L18" s="12">
        <f t="shared" si="3"/>
        <v>0</v>
      </c>
      <c r="M18" s="11"/>
      <c r="N18" s="13"/>
    </row>
    <row r="19" spans="1:14" ht="12.75" customHeight="1" x14ac:dyDescent="0.2">
      <c r="A19" s="11" t="str">
        <f>'1'!A19</f>
        <v>ADMINISTRACION FINANCIERA II</v>
      </c>
      <c r="B19" s="11"/>
      <c r="C19" s="11" t="str">
        <f>'1'!C19</f>
        <v>605 B</v>
      </c>
      <c r="D19" s="11" t="str">
        <f>'1'!D19</f>
        <v>LADM</v>
      </c>
      <c r="E19" s="11">
        <f>'1'!E19</f>
        <v>16</v>
      </c>
      <c r="F19" s="11"/>
      <c r="G19" s="11"/>
      <c r="H19" s="12">
        <f t="shared" si="0"/>
        <v>0</v>
      </c>
      <c r="I19" s="11">
        <f t="shared" si="1"/>
        <v>16</v>
      </c>
      <c r="J19" s="12">
        <f t="shared" si="2"/>
        <v>1</v>
      </c>
      <c r="K19" s="11"/>
      <c r="L19" s="12">
        <f t="shared" si="3"/>
        <v>0</v>
      </c>
      <c r="M19" s="11"/>
      <c r="N19" s="13"/>
    </row>
    <row r="20" spans="1:14" ht="12.75" customHeight="1" x14ac:dyDescent="0.2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3"/>
    </row>
    <row r="21" spans="1:14" ht="12.75" customHeight="1" x14ac:dyDescent="0.2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3"/>
    </row>
    <row r="22" spans="1:14" ht="12.75" customHeight="1" x14ac:dyDescent="0.2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3"/>
    </row>
    <row r="23" spans="1:14" ht="12.75" customHeight="1" x14ac:dyDescent="0.2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3"/>
    </row>
    <row r="24" spans="1:14" ht="12.75" customHeight="1" x14ac:dyDescent="0.2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3"/>
    </row>
    <row r="25" spans="1:14" ht="12.75" customHeight="1" x14ac:dyDescent="0.2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3"/>
    </row>
    <row r="26" spans="1:14" ht="12.75" customHeight="1" x14ac:dyDescent="0.2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3"/>
    </row>
    <row r="27" spans="1:14" ht="16.5" customHeight="1" x14ac:dyDescent="0.2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3"/>
    </row>
    <row r="28" spans="1:14" ht="12.75" customHeight="1" x14ac:dyDescent="0.2">
      <c r="A28" s="14" t="s">
        <v>25</v>
      </c>
      <c r="B28" s="15" t="s">
        <v>26</v>
      </c>
      <c r="C28" s="15" t="s">
        <v>26</v>
      </c>
      <c r="D28" s="15" t="s">
        <v>26</v>
      </c>
      <c r="E28" s="15">
        <f t="shared" ref="E28:G28" si="4">SUM(E14:E27)</f>
        <v>145</v>
      </c>
      <c r="F28" s="15">
        <f t="shared" si="4"/>
        <v>0</v>
      </c>
      <c r="G28" s="15">
        <f t="shared" si="4"/>
        <v>0</v>
      </c>
      <c r="H28" s="16">
        <f>SUM(F28:G28)/E28</f>
        <v>0</v>
      </c>
      <c r="I28" s="15">
        <f t="shared" si="1"/>
        <v>145</v>
      </c>
      <c r="J28" s="16">
        <f t="shared" si="2"/>
        <v>1</v>
      </c>
      <c r="K28" s="15">
        <f>SUM(K14:K27)</f>
        <v>0</v>
      </c>
      <c r="L28" s="16">
        <f t="shared" si="3"/>
        <v>0</v>
      </c>
      <c r="M28" s="15" t="e">
        <f t="shared" ref="M28:N28" si="5">AVERAGE(M14:M27)</f>
        <v>#DIV/0!</v>
      </c>
      <c r="N28" s="17" t="e">
        <f t="shared" si="5"/>
        <v>#DIV/0!</v>
      </c>
    </row>
    <row r="29" spans="1:14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">
      <c r="A30" s="25" t="s">
        <v>27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"/>
      <c r="B33" s="33" t="s">
        <v>28</v>
      </c>
      <c r="C33" s="22"/>
      <c r="D33" s="22"/>
      <c r="E33" s="1"/>
      <c r="F33" s="1"/>
      <c r="G33" s="29" t="s">
        <v>29</v>
      </c>
      <c r="H33" s="22"/>
      <c r="I33" s="22"/>
      <c r="J33" s="22"/>
      <c r="K33" s="1"/>
      <c r="L33" s="1"/>
      <c r="M33" s="1"/>
      <c r="N33" s="1"/>
    </row>
    <row r="34" spans="1:14" ht="62.25" customHeight="1" x14ac:dyDescent="0.2">
      <c r="A34" s="1"/>
      <c r="B34" s="34"/>
      <c r="C34" s="32"/>
      <c r="D34" s="32"/>
      <c r="E34" s="1"/>
      <c r="F34" s="1"/>
      <c r="G34" s="35"/>
      <c r="H34" s="32"/>
      <c r="I34" s="32"/>
      <c r="J34" s="32"/>
      <c r="K34" s="1"/>
      <c r="L34" s="1"/>
      <c r="M34" s="1"/>
      <c r="N34" s="1"/>
    </row>
    <row r="35" spans="1:14" ht="12.75" hidden="1" customHeight="1" x14ac:dyDescent="0.2">
      <c r="A35" s="36" t="e">
        <v>#REF!</v>
      </c>
      <c r="B35" s="22"/>
      <c r="C35" s="8"/>
      <c r="D35" s="1"/>
      <c r="E35" s="36"/>
      <c r="F35" s="22"/>
      <c r="G35" s="22"/>
      <c r="H35" s="22"/>
      <c r="I35" s="1"/>
      <c r="J35" s="1"/>
      <c r="K35" s="1"/>
      <c r="L35" s="1"/>
      <c r="M35" s="1"/>
      <c r="N35" s="1"/>
    </row>
    <row r="36" spans="1:14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45" customHeight="1" x14ac:dyDescent="0.2">
      <c r="A37" s="1"/>
      <c r="B37" s="28" t="str">
        <f>B10</f>
        <v>L.A. CARLOS DE JESUS MORTEO PEÑA</v>
      </c>
      <c r="C37" s="22"/>
      <c r="D37" s="22"/>
      <c r="E37" s="19"/>
      <c r="F37" s="19"/>
      <c r="G37" s="28"/>
      <c r="H37" s="22"/>
      <c r="I37" s="22"/>
      <c r="J37" s="22"/>
      <c r="K37" s="1"/>
      <c r="L37" s="1"/>
      <c r="M37" s="1"/>
      <c r="N37" s="1"/>
    </row>
    <row r="38" spans="1:1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</sheetData>
  <mergeCells count="31">
    <mergeCell ref="B1:N1"/>
    <mergeCell ref="A3:N3"/>
    <mergeCell ref="A5:N5"/>
    <mergeCell ref="A6:D6"/>
    <mergeCell ref="E6:H6"/>
    <mergeCell ref="L12:L13"/>
    <mergeCell ref="N12:N13"/>
    <mergeCell ref="M12:M13"/>
    <mergeCell ref="I8:K8"/>
    <mergeCell ref="B10:L10"/>
    <mergeCell ref="F12:G12"/>
    <mergeCell ref="H12:H13"/>
    <mergeCell ref="I12:I13"/>
    <mergeCell ref="J12:J13"/>
    <mergeCell ref="K12:K13"/>
    <mergeCell ref="B8:C8"/>
    <mergeCell ref="L8:N8"/>
    <mergeCell ref="A12:A13"/>
    <mergeCell ref="B12:B13"/>
    <mergeCell ref="C12:C13"/>
    <mergeCell ref="D12:D13"/>
    <mergeCell ref="E12:E13"/>
    <mergeCell ref="B37:D37"/>
    <mergeCell ref="G37:J37"/>
    <mergeCell ref="A30:N30"/>
    <mergeCell ref="B34:D34"/>
    <mergeCell ref="G34:J34"/>
    <mergeCell ref="B33:D33"/>
    <mergeCell ref="G33:J33"/>
    <mergeCell ref="A35:B35"/>
    <mergeCell ref="E35:H35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Final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Dell</cp:lastModifiedBy>
  <cp:revision/>
  <dcterms:created xsi:type="dcterms:W3CDTF">2021-11-22T14:45:25Z</dcterms:created>
  <dcterms:modified xsi:type="dcterms:W3CDTF">2024-06-11T22:57:36Z</dcterms:modified>
  <cp:category/>
  <cp:contentStatus/>
</cp:coreProperties>
</file>