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Desktop\2024-A\"/>
    </mc:Choice>
  </mc:AlternateContent>
  <xr:revisionPtr revIDLastSave="0" documentId="13_ncr:1_{AC1FED6F-2F5D-458E-876C-3DDC95B873F5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PROBABILIDAD" sheetId="1" r:id="rId1"/>
    <sheet name="FISICA" sheetId="3" r:id="rId2"/>
    <sheet name="ESTADISTICA" sheetId="4" r:id="rId3"/>
    <sheet name="MATERIA 5" sheetId="6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7" i="1" l="1"/>
  <c r="Q36" i="1"/>
  <c r="Q35" i="1"/>
  <c r="Q34" i="1"/>
  <c r="Q29" i="4"/>
  <c r="Q28" i="4"/>
  <c r="Q27" i="4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9" i="1"/>
  <c r="Q12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13" i="3"/>
  <c r="C9" i="4"/>
  <c r="D9" i="4"/>
  <c r="C10" i="4"/>
  <c r="D10" i="4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9" i="4"/>
  <c r="Q10" i="3"/>
  <c r="Q11" i="3"/>
  <c r="Q14" i="3"/>
  <c r="Q15" i="3"/>
  <c r="Q16" i="3"/>
  <c r="Q17" i="3"/>
  <c r="Q18" i="3"/>
  <c r="Q9" i="3"/>
  <c r="K55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O57" i="4" s="1"/>
  <c r="N54" i="4"/>
  <c r="M54" i="4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J57" i="4" l="1"/>
  <c r="P58" i="4"/>
  <c r="P57" i="4"/>
  <c r="L57" i="3"/>
  <c r="L58" i="3"/>
  <c r="L57" i="4"/>
  <c r="L58" i="4"/>
  <c r="M57" i="6"/>
  <c r="M58" i="4"/>
  <c r="M57" i="4"/>
  <c r="M57" i="3"/>
  <c r="M58" i="3"/>
  <c r="K57" i="4"/>
  <c r="J58" i="3"/>
  <c r="J57" i="3"/>
  <c r="N58" i="3"/>
  <c r="Q56" i="3"/>
  <c r="N57" i="4"/>
  <c r="K58" i="4"/>
  <c r="O58" i="4"/>
  <c r="N57" i="3"/>
  <c r="K58" i="3"/>
  <c r="O58" i="3"/>
  <c r="K57" i="3"/>
  <c r="O57" i="3"/>
  <c r="Q56" i="4"/>
  <c r="Q56" i="6"/>
  <c r="M58" i="6"/>
  <c r="O58" i="6"/>
  <c r="Q54" i="6"/>
  <c r="Q57" i="6" s="1"/>
  <c r="Q55" i="6"/>
  <c r="Q58" i="6" s="1"/>
  <c r="J58" i="4"/>
  <c r="Q54" i="4"/>
  <c r="Q55" i="4"/>
  <c r="Q54" i="3"/>
  <c r="Q55" i="3"/>
  <c r="K56" i="1"/>
  <c r="L56" i="1"/>
  <c r="M56" i="1"/>
  <c r="N56" i="1"/>
  <c r="O56" i="1"/>
  <c r="P56" i="1"/>
  <c r="J56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3"/>
  <c r="Q57" i="4"/>
  <c r="Q58" i="3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<sst xmlns="http://schemas.openxmlformats.org/spreadsheetml/2006/main" count="261" uniqueCount="185">
  <si>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</si>
  <si>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</si>
  <si>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</si>
  <si>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</si>
  <si>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</si>
  <si>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</si>
  <si>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</si>
  <si>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</si>
  <si>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</si>
  <si>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</si>
  <si>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</si>
  <si>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</si>
  <si>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</si>
  <si>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</si>
  <si>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</si>
  <si>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</si>
  <si>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</si>
  <si>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</si>
  <si>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</si>
  <si>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</si>
  <si>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</si>
  <si>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</si>
  <si>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</si>
  <si>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</si>
  <si>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Artemio Hidalgo Velasco</t>
  </si>
  <si>
    <t>231U0188</t>
  </si>
  <si>
    <t>CHAGALA FISCALMIGUEL ANGEL</t>
  </si>
  <si>
    <t>231U0189</t>
  </si>
  <si>
    <t>CHAPOL MARTINEZ KARLA MONSERRAT</t>
  </si>
  <si>
    <t>231U0191</t>
  </si>
  <si>
    <t>COBAXIN XOLO YANET</t>
  </si>
  <si>
    <t>231U0192</t>
  </si>
  <si>
    <t>COBIX OSORIO CARLOS AUGUSTO</t>
  </si>
  <si>
    <t>231U0195</t>
  </si>
  <si>
    <t>CRUZ FLORES ALONDRA YARAVI NAIBITH</t>
  </si>
  <si>
    <t>231U0197</t>
  </si>
  <si>
    <t>DOMINGUEZ MORALES XIMENA</t>
  </si>
  <si>
    <t>231U0635</t>
  </si>
  <si>
    <t>ESCOBAR ROSAS JOAQUIN DAGOBERTO</t>
  </si>
  <si>
    <t>231U0201</t>
  </si>
  <si>
    <t>GARCÍA CANELA FRANCISCO</t>
  </si>
  <si>
    <t>231U0208</t>
  </si>
  <si>
    <t>MARCIAL GARCIA ALAN ANTONIO</t>
  </si>
  <si>
    <t>231U0213</t>
  </si>
  <si>
    <t>MORALES CANO AISHA SHECCID</t>
  </si>
  <si>
    <t>221U0313</t>
  </si>
  <si>
    <t>MORALES HERNANDEZ SAMUEL</t>
  </si>
  <si>
    <t>231U0216</t>
  </si>
  <si>
    <t>MORTERA ELIAS ALEXANDER</t>
  </si>
  <si>
    <t>231U0237</t>
  </si>
  <si>
    <t>ORGANISTA VILLASECA SIGRID SUZETTE</t>
  </si>
  <si>
    <t>231U0223</t>
  </si>
  <si>
    <t>PUCHETA VILLALOBOS JOSE MANUEL</t>
  </si>
  <si>
    <t>231U0224</t>
  </si>
  <si>
    <t>QUEZADA CHACHA CARLOS RAIMUNDO</t>
  </si>
  <si>
    <t>231U0226</t>
  </si>
  <si>
    <t>REYES TORNADO JUAN FERNANDO</t>
  </si>
  <si>
    <t>231U0228</t>
  </si>
  <si>
    <t>ROVIRA MACARIO EDUARDO</t>
  </si>
  <si>
    <t>231U0232</t>
  </si>
  <si>
    <t>TEPOX CHAPOL CARLOS</t>
  </si>
  <si>
    <t>231U0234</t>
  </si>
  <si>
    <t>VILLAFUERTE CHONTAL YOSHUA</t>
  </si>
  <si>
    <t>Estadística para la administración I</t>
  </si>
  <si>
    <t>Febrero-Junio 2024</t>
  </si>
  <si>
    <t>205-A</t>
  </si>
  <si>
    <t>Probabilidad y Estadística</t>
  </si>
  <si>
    <t>202-A</t>
  </si>
  <si>
    <t>231U0086</t>
  </si>
  <si>
    <t>ABRAJAN CORTES ANGELES</t>
  </si>
  <si>
    <t>231U0088</t>
  </si>
  <si>
    <t>BARRETO GARCIA EVAN ZAHID</t>
  </si>
  <si>
    <t>231U0089</t>
  </si>
  <si>
    <t>CACERES JIMENEZ MANUEL</t>
  </si>
  <si>
    <t>231U0091</t>
  </si>
  <si>
    <t>CANCINO CHIGUIL CARLOS ANTONIO</t>
  </si>
  <si>
    <t>231U0093</t>
  </si>
  <si>
    <t>CARDOZA CHACHA MANUEL ALDAHIR</t>
  </si>
  <si>
    <t>231U0095</t>
  </si>
  <si>
    <t>CARRION TENORIO ROBERTO</t>
  </si>
  <si>
    <t>231U0097</t>
  </si>
  <si>
    <t>CHACHA CHAGALA GAEL</t>
  </si>
  <si>
    <t>231U0099</t>
  </si>
  <si>
    <t>CONTRERAS MARTINEZ CARLA VIVIANA</t>
  </si>
  <si>
    <t>231U0102</t>
  </si>
  <si>
    <t>CRUZ CHIMA HECTOR EMMANUEL</t>
  </si>
  <si>
    <t>231U0100</t>
  </si>
  <si>
    <t>CRUZ SALAZAR ANGEL ZAID</t>
  </si>
  <si>
    <t>231U0104</t>
  </si>
  <si>
    <t>DE LA O IXBA ANGEL EDUARDO</t>
  </si>
  <si>
    <t>231U0106</t>
  </si>
  <si>
    <t>ESPINOZA PALACIO ALBERTO</t>
  </si>
  <si>
    <t>231U0107</t>
  </si>
  <si>
    <t>GARCIA MUNGUIA OSCAR ALEJANDRO</t>
  </si>
  <si>
    <t>231U0112</t>
  </si>
  <si>
    <t>HERNANDEZ CARDOZA XOCHITL</t>
  </si>
  <si>
    <t>231U0110</t>
  </si>
  <si>
    <t>HERNANDEZ LAZARO CARLOS JAVIER</t>
  </si>
  <si>
    <t>231U0582</t>
  </si>
  <si>
    <t>LINARES MARTINEZ NOEL GIOVANI</t>
  </si>
  <si>
    <t>231U0114</t>
  </si>
  <si>
    <t>MALAGA TEMICH JULIO ANTONIO</t>
  </si>
  <si>
    <t>231U0116</t>
  </si>
  <si>
    <t>MARTINEZ SANTOS BRYAN DE JESUS</t>
  </si>
  <si>
    <t>231U0118</t>
  </si>
  <si>
    <t>MENDOZA SINTA JOSE ANGEL</t>
  </si>
  <si>
    <t>231U0119</t>
  </si>
  <si>
    <t>OLIVERAS CHAGALA JUAN PABLO</t>
  </si>
  <si>
    <t>231U0605</t>
  </si>
  <si>
    <t>ORTEGA ESCALERA IVAN DE JESUS</t>
  </si>
  <si>
    <t>231U0606</t>
  </si>
  <si>
    <t>ORTIZ LUCIO ALEIDA MARIA</t>
  </si>
  <si>
    <t>231U0607</t>
  </si>
  <si>
    <t>PARTIDA COTA NESBITH DAILI</t>
  </si>
  <si>
    <t>231U0122</t>
  </si>
  <si>
    <t>POLITO ESCRIBANO JAVIER JOSIMAR</t>
  </si>
  <si>
    <t>231U0124</t>
  </si>
  <si>
    <t>QUINO VICTORIO LUIS ANGEL</t>
  </si>
  <si>
    <t>231U0640</t>
  </si>
  <si>
    <t>SANTOS TEODORO ANA ALI</t>
  </si>
  <si>
    <t>231U0129</t>
  </si>
  <si>
    <t>TOM PAREDES SALVADOR</t>
  </si>
  <si>
    <t>231U0131</t>
  </si>
  <si>
    <t>TOTO MOTO JAIME</t>
  </si>
  <si>
    <t>231U0135</t>
  </si>
  <si>
    <t>VILLEGAS MIL JOAQUIN DIDI</t>
  </si>
  <si>
    <t>FISICA PARA INFORMATICA</t>
  </si>
  <si>
    <t>210-A</t>
  </si>
  <si>
    <t>ACUA CAPORAL KIMBERLY ESMERALDA</t>
  </si>
  <si>
    <t>231U0633</t>
  </si>
  <si>
    <t>AGUILAR DOLORES EMILIO DE JESUS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</si>
  <si>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</si>
  <si>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</si>
  <si>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</si>
  <si>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</si>
  <si>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</si>
  <si>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</si>
  <si>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</si>
  <si>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</si>
  <si>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</si>
  <si>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</si>
  <si>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</si>
  <si>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</si>
  <si>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231U0338</t>
  </si>
  <si>
    <t>GONZALES ANTELE JESUS ANTONIO</t>
  </si>
  <si>
    <t>231U0339</t>
  </si>
  <si>
    <t>HERNANDEZ HERNANDEZ ANA SHERLYN</t>
  </si>
  <si>
    <t>231U0340</t>
  </si>
  <si>
    <t>JARQUIN ESCOBAR JOSE ANGEL</t>
  </si>
  <si>
    <t>231U0342</t>
  </si>
  <si>
    <t>LECHUGA LUNA JAIRO JAIR</t>
  </si>
  <si>
    <t>231U0343</t>
  </si>
  <si>
    <t>LINARES UTRERA LEONARDO</t>
  </si>
  <si>
    <t>231U000</t>
  </si>
  <si>
    <t>LINARES UTRERA SEBASTIAN</t>
  </si>
  <si>
    <t>231U0345</t>
  </si>
  <si>
    <t>MOGUEL SAAVEDRA EMILIANO</t>
  </si>
  <si>
    <t>231U0346</t>
  </si>
  <si>
    <t>MORALES COBOS CUITLAHUAC MIGUEL</t>
  </si>
  <si>
    <t>231U0332</t>
  </si>
  <si>
    <t>ORTIZ MONCLUTT ADAN</t>
  </si>
  <si>
    <t>231U0347</t>
  </si>
  <si>
    <t>PASCUAL MARINEZ BRENDA JAZMIN</t>
  </si>
  <si>
    <t>231U0688</t>
  </si>
  <si>
    <t>POLITO CARBAJAL MIRIAM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</si>
  <si>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</si>
  <si>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</si>
  <si>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</si>
  <si>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</si>
  <si>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</si>
  <si>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</si>
  <si>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</si>
  <si>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</si>
  <si>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</si>
  <si>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</si>
  <si>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</si>
  <si>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</si>
  <si>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</si>
  <si>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</si>
  <si>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</si>
  <si>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</si>
  <si>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</si>
  <si>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 xml:space="preserve">TORO ROQUE KAREN </t>
  </si>
  <si>
    <t>231U0659</t>
  </si>
  <si>
    <t>VENTURA LUNA JOHANAN ESAU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</si>
</sst>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wnloads\Seguimiento%20del%20curso%20(1).xlsx" TargetMode="External"/><Relationship Id="rId1" Type="http://schemas.openxmlformats.org/officeDocument/2006/relationships/externalLinkPath" Target="/Downloads/Seguimiento%20del%20cur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231U0181</v>
          </cell>
          <cell r="C3" t="str">
            <v>AGUIRRE LINDO JOSSELYN ESBEYDI</v>
          </cell>
        </row>
        <row r="4">
          <cell r="B4" t="str">
            <v>231U0186</v>
          </cell>
          <cell r="C4" t="str">
            <v>CABADA GONZALEZ CARLOS ALBERTO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10" zoomScaleNormal="110" workbookViewId="0">
      <selection activeCell="J37" sqref="J3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66</v>
      </c>
      <c r="E4" s="33"/>
      <c r="F4" s="33"/>
      <c r="G4" s="33"/>
      <c r="I4" t="s">
        <v>1</v>
      </c>
      <c r="J4" s="23" t="s">
        <v>67</v>
      </c>
      <c r="K4" s="23"/>
      <c r="M4" t="s">
        <v>2</v>
      </c>
      <c r="N4" s="24">
        <v>45357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64</v>
      </c>
      <c r="E6" s="23"/>
      <c r="F6" s="23"/>
      <c r="G6" s="23"/>
      <c r="I6" s="16" t="s">
        <v>22</v>
      </c>
      <c r="J6" s="1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68</v>
      </c>
      <c r="D9" s="21" t="s">
        <v>69</v>
      </c>
      <c r="E9" s="21"/>
      <c r="F9" s="21"/>
      <c r="G9" s="21"/>
      <c r="H9" s="21"/>
      <c r="I9" s="21"/>
      <c r="J9" s="4">
        <v>100</v>
      </c>
      <c r="K9" s="4"/>
      <c r="L9" s="4"/>
      <c r="M9" s="4"/>
      <c r="N9" s="4"/>
      <c r="O9" s="4"/>
      <c r="P9" s="4"/>
      <c r="Q9" s="10">
        <f>SUM(J9:O9)/5</f>
        <v>20</v>
      </c>
    </row>
    <row r="10" spans="2:18" x14ac:dyDescent="0.3">
      <c r="B10" s="6">
        <f>B9+1</f>
        <v>2</v>
      </c>
      <c r="C10" s="6" t="s">
        <v>70</v>
      </c>
      <c r="D10" s="21" t="s">
        <v>71</v>
      </c>
      <c r="E10" s="21"/>
      <c r="F10" s="21"/>
      <c r="G10" s="21"/>
      <c r="H10" s="21"/>
      <c r="I10" s="21"/>
      <c r="J10" s="4">
        <v>100</v>
      </c>
      <c r="K10" s="4"/>
      <c r="L10" s="4"/>
      <c r="M10" s="4"/>
      <c r="N10" s="4"/>
      <c r="O10" s="4"/>
      <c r="P10" s="4"/>
      <c r="Q10" s="10">
        <f t="shared" ref="Q10:Q37" si="0">SUM(J10:O10)/5</f>
        <v>20</v>
      </c>
    </row>
    <row r="11" spans="2:18" x14ac:dyDescent="0.3">
      <c r="B11" s="6">
        <f t="shared" ref="B11:B53" si="1">B10+1</f>
        <v>3</v>
      </c>
      <c r="C11" s="6" t="s">
        <v>72</v>
      </c>
      <c r="D11" s="21" t="s">
        <v>73</v>
      </c>
      <c r="E11" s="21"/>
      <c r="F11" s="21"/>
      <c r="G11" s="21"/>
      <c r="H11" s="21"/>
      <c r="I11" s="21"/>
      <c r="J11" s="4">
        <v>0</v>
      </c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3">
      <c r="B12" s="6">
        <f t="shared" si="1"/>
        <v>4</v>
      </c>
      <c r="C12" s="6" t="s">
        <v>74</v>
      </c>
      <c r="D12" s="21" t="s">
        <v>75</v>
      </c>
      <c r="E12" s="21"/>
      <c r="F12" s="21"/>
      <c r="G12" s="21"/>
      <c r="H12" s="21"/>
      <c r="I12" s="21"/>
      <c r="J12" s="4">
        <v>100</v>
      </c>
      <c r="K12" s="4"/>
      <c r="L12" s="4"/>
      <c r="M12" s="4"/>
      <c r="N12" s="4"/>
      <c r="O12" s="4"/>
      <c r="P12" s="4"/>
      <c r="Q12" s="10">
        <f t="shared" si="0"/>
        <v>20</v>
      </c>
    </row>
    <row r="13" spans="2:18" x14ac:dyDescent="0.3">
      <c r="B13" s="6">
        <f t="shared" si="1"/>
        <v>5</v>
      </c>
      <c r="C13" s="6" t="s">
        <v>76</v>
      </c>
      <c r="D13" s="21" t="s">
        <v>77</v>
      </c>
      <c r="E13" s="21"/>
      <c r="F13" s="21"/>
      <c r="G13" s="21"/>
      <c r="H13" s="21"/>
      <c r="I13" s="21"/>
      <c r="J13" s="4">
        <v>0</v>
      </c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3">
      <c r="B14" s="6">
        <f t="shared" si="1"/>
        <v>6</v>
      </c>
      <c r="C14" s="6" t="s">
        <v>78</v>
      </c>
      <c r="D14" s="21" t="s">
        <v>79</v>
      </c>
      <c r="E14" s="21"/>
      <c r="F14" s="21"/>
      <c r="G14" s="21"/>
      <c r="H14" s="21"/>
      <c r="I14" s="21"/>
      <c r="J14" s="4">
        <v>70</v>
      </c>
      <c r="K14" s="4"/>
      <c r="L14" s="4"/>
      <c r="M14" s="4"/>
      <c r="N14" s="4"/>
      <c r="O14" s="4"/>
      <c r="P14" s="4"/>
      <c r="Q14" s="10">
        <f t="shared" si="0"/>
        <v>14</v>
      </c>
    </row>
    <row r="15" spans="2:18" x14ac:dyDescent="0.3">
      <c r="B15" s="6">
        <f t="shared" si="1"/>
        <v>7</v>
      </c>
      <c r="C15" s="6" t="s">
        <v>80</v>
      </c>
      <c r="D15" s="21" t="s">
        <v>81</v>
      </c>
      <c r="E15" s="21"/>
      <c r="F15" s="21"/>
      <c r="G15" s="21"/>
      <c r="H15" s="21"/>
      <c r="I15" s="21"/>
      <c r="J15" s="4">
        <v>93</v>
      </c>
      <c r="K15" s="4"/>
      <c r="L15" s="4"/>
      <c r="M15" s="4"/>
      <c r="N15" s="4"/>
      <c r="O15" s="4"/>
      <c r="P15" s="4"/>
      <c r="Q15" s="10">
        <f t="shared" si="0"/>
        <v>18.600000000000001</v>
      </c>
    </row>
    <row r="16" spans="2:18" x14ac:dyDescent="0.3">
      <c r="B16" s="6">
        <f t="shared" si="1"/>
        <v>8</v>
      </c>
      <c r="C16" s="6" t="s">
        <v>82</v>
      </c>
      <c r="D16" s="21" t="s">
        <v>83</v>
      </c>
      <c r="E16" s="21"/>
      <c r="F16" s="21"/>
      <c r="G16" s="21"/>
      <c r="H16" s="21"/>
      <c r="I16" s="21"/>
      <c r="J16" s="4">
        <v>100</v>
      </c>
      <c r="K16" s="4"/>
      <c r="L16" s="4"/>
      <c r="M16" s="4"/>
      <c r="N16" s="4"/>
      <c r="O16" s="4"/>
      <c r="P16" s="4"/>
      <c r="Q16" s="10">
        <f t="shared" si="0"/>
        <v>20</v>
      </c>
    </row>
    <row r="17" spans="2:17" x14ac:dyDescent="0.3">
      <c r="B17" s="6">
        <f t="shared" si="1"/>
        <v>9</v>
      </c>
      <c r="C17" s="6" t="s">
        <v>86</v>
      </c>
      <c r="D17" s="21" t="s">
        <v>85</v>
      </c>
      <c r="E17" s="21"/>
      <c r="F17" s="21"/>
      <c r="G17" s="21"/>
      <c r="H17" s="21"/>
      <c r="I17" s="21"/>
      <c r="J17" s="4">
        <v>76</v>
      </c>
      <c r="K17" s="4"/>
      <c r="L17" s="4"/>
      <c r="M17" s="4"/>
      <c r="N17" s="4"/>
      <c r="O17" s="4"/>
      <c r="P17" s="4"/>
      <c r="Q17" s="10">
        <f t="shared" si="0"/>
        <v>15.2</v>
      </c>
    </row>
    <row r="18" spans="2:17" x14ac:dyDescent="0.3">
      <c r="B18" s="6">
        <f t="shared" si="1"/>
        <v>10</v>
      </c>
      <c r="C18" s="6" t="s">
        <v>84</v>
      </c>
      <c r="D18" s="21" t="s">
        <v>87</v>
      </c>
      <c r="E18" s="21"/>
      <c r="F18" s="21"/>
      <c r="G18" s="21"/>
      <c r="H18" s="21"/>
      <c r="I18" s="21"/>
      <c r="J18" s="4">
        <v>72</v>
      </c>
      <c r="K18" s="4"/>
      <c r="L18" s="4"/>
      <c r="M18" s="4"/>
      <c r="N18" s="4"/>
      <c r="O18" s="4"/>
      <c r="P18" s="4"/>
      <c r="Q18" s="10">
        <f t="shared" si="0"/>
        <v>14.4</v>
      </c>
    </row>
    <row r="19" spans="2:17" x14ac:dyDescent="0.3">
      <c r="B19" s="6">
        <f t="shared" si="1"/>
        <v>11</v>
      </c>
      <c r="C19" s="6" t="s">
        <v>88</v>
      </c>
      <c r="D19" s="21" t="s">
        <v>89</v>
      </c>
      <c r="E19" s="21"/>
      <c r="F19" s="21"/>
      <c r="G19" s="21"/>
      <c r="H19" s="21"/>
      <c r="I19" s="21"/>
      <c r="J19" s="4">
        <v>0</v>
      </c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3">
      <c r="B20" s="6">
        <f t="shared" si="1"/>
        <v>12</v>
      </c>
      <c r="C20" s="6" t="s">
        <v>90</v>
      </c>
      <c r="D20" s="21" t="s">
        <v>91</v>
      </c>
      <c r="E20" s="21"/>
      <c r="F20" s="21"/>
      <c r="G20" s="21"/>
      <c r="H20" s="21"/>
      <c r="I20" s="21"/>
      <c r="J20" s="4">
        <v>100</v>
      </c>
      <c r="K20" s="4"/>
      <c r="L20" s="4"/>
      <c r="M20" s="4"/>
      <c r="N20" s="4"/>
      <c r="O20" s="4"/>
      <c r="P20" s="4"/>
      <c r="Q20" s="10">
        <f t="shared" si="0"/>
        <v>20</v>
      </c>
    </row>
    <row r="21" spans="2:17" x14ac:dyDescent="0.3">
      <c r="B21" s="6">
        <f t="shared" si="1"/>
        <v>13</v>
      </c>
      <c r="C21" s="6" t="s">
        <v>92</v>
      </c>
      <c r="D21" s="21" t="s">
        <v>93</v>
      </c>
      <c r="E21" s="21"/>
      <c r="F21" s="21"/>
      <c r="G21" s="21"/>
      <c r="H21" s="21"/>
      <c r="I21" s="21"/>
      <c r="J21" s="4">
        <v>93</v>
      </c>
      <c r="K21" s="4"/>
      <c r="L21" s="4"/>
      <c r="M21" s="4"/>
      <c r="N21" s="4"/>
      <c r="O21" s="4"/>
      <c r="P21" s="4"/>
      <c r="Q21" s="10">
        <f t="shared" si="0"/>
        <v>18.600000000000001</v>
      </c>
    </row>
    <row r="22" spans="2:17" x14ac:dyDescent="0.3">
      <c r="B22" s="6">
        <f t="shared" si="1"/>
        <v>14</v>
      </c>
      <c r="C22" s="6" t="s">
        <v>94</v>
      </c>
      <c r="D22" s="21" t="s">
        <v>95</v>
      </c>
      <c r="E22" s="21"/>
      <c r="F22" s="21"/>
      <c r="G22" s="21"/>
      <c r="H22" s="21"/>
      <c r="I22" s="21"/>
      <c r="J22" s="4">
        <v>100</v>
      </c>
      <c r="K22" s="4"/>
      <c r="L22" s="4"/>
      <c r="M22" s="4"/>
      <c r="N22" s="4"/>
      <c r="O22" s="4"/>
      <c r="P22" s="4"/>
      <c r="Q22" s="10">
        <f t="shared" si="0"/>
        <v>20</v>
      </c>
    </row>
    <row r="23" spans="2:17" x14ac:dyDescent="0.3">
      <c r="B23" s="6">
        <f t="shared" si="1"/>
        <v>15</v>
      </c>
      <c r="C23" s="6" t="s">
        <v>96</v>
      </c>
      <c r="D23" s="21" t="s">
        <v>97</v>
      </c>
      <c r="E23" s="21"/>
      <c r="F23" s="21"/>
      <c r="G23" s="21"/>
      <c r="H23" s="21"/>
      <c r="I23" s="21"/>
      <c r="J23" s="4">
        <v>72</v>
      </c>
      <c r="K23" s="4"/>
      <c r="L23" s="4"/>
      <c r="M23" s="4"/>
      <c r="N23" s="4"/>
      <c r="O23" s="4"/>
      <c r="P23" s="4"/>
      <c r="Q23" s="10">
        <f t="shared" si="0"/>
        <v>14.4</v>
      </c>
    </row>
    <row r="24" spans="2:17" x14ac:dyDescent="0.3">
      <c r="B24" s="6">
        <f t="shared" si="1"/>
        <v>16</v>
      </c>
      <c r="C24" s="6" t="s">
        <v>98</v>
      </c>
      <c r="D24" s="21" t="s">
        <v>99</v>
      </c>
      <c r="E24" s="21"/>
      <c r="F24" s="21"/>
      <c r="G24" s="21"/>
      <c r="H24" s="21"/>
      <c r="I24" s="21"/>
      <c r="J24" s="4">
        <v>0</v>
      </c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 t="s">
        <v>100</v>
      </c>
      <c r="D25" s="21" t="s">
        <v>101</v>
      </c>
      <c r="E25" s="21"/>
      <c r="F25" s="21"/>
      <c r="G25" s="21"/>
      <c r="H25" s="21"/>
      <c r="I25" s="21"/>
      <c r="J25" s="4">
        <v>97</v>
      </c>
      <c r="K25" s="4"/>
      <c r="L25" s="4"/>
      <c r="M25" s="4"/>
      <c r="N25" s="4"/>
      <c r="O25" s="4"/>
      <c r="P25" s="4"/>
      <c r="Q25" s="10">
        <f t="shared" si="0"/>
        <v>19.399999999999999</v>
      </c>
    </row>
    <row r="26" spans="2:17" x14ac:dyDescent="0.3">
      <c r="B26" s="6">
        <f t="shared" si="1"/>
        <v>18</v>
      </c>
      <c r="C26" s="6" t="s">
        <v>102</v>
      </c>
      <c r="D26" s="21" t="s">
        <v>103</v>
      </c>
      <c r="E26" s="21"/>
      <c r="F26" s="21"/>
      <c r="G26" s="21"/>
      <c r="H26" s="21"/>
      <c r="I26" s="21"/>
      <c r="J26" s="4">
        <v>97</v>
      </c>
      <c r="K26" s="4"/>
      <c r="L26" s="4"/>
      <c r="M26" s="4"/>
      <c r="N26" s="4"/>
      <c r="O26" s="4"/>
      <c r="P26" s="4"/>
      <c r="Q26" s="10">
        <f t="shared" si="0"/>
        <v>19.399999999999999</v>
      </c>
    </row>
    <row r="27" spans="2:17" x14ac:dyDescent="0.3">
      <c r="B27" s="6">
        <f t="shared" si="1"/>
        <v>19</v>
      </c>
      <c r="C27" s="6" t="s">
        <v>104</v>
      </c>
      <c r="D27" s="21" t="s">
        <v>105</v>
      </c>
      <c r="E27" s="21"/>
      <c r="F27" s="21"/>
      <c r="G27" s="21"/>
      <c r="H27" s="21"/>
      <c r="I27" s="21"/>
      <c r="J27" s="4">
        <v>89</v>
      </c>
      <c r="K27" s="4"/>
      <c r="L27" s="4"/>
      <c r="M27" s="4"/>
      <c r="N27" s="4"/>
      <c r="O27" s="4"/>
      <c r="P27" s="4"/>
      <c r="Q27" s="10">
        <f t="shared" si="0"/>
        <v>17.8</v>
      </c>
    </row>
    <row r="28" spans="2:17" x14ac:dyDescent="0.3">
      <c r="B28" s="6">
        <f t="shared" si="1"/>
        <v>20</v>
      </c>
      <c r="C28" s="6" t="s">
        <v>106</v>
      </c>
      <c r="D28" s="21" t="s">
        <v>107</v>
      </c>
      <c r="E28" s="21"/>
      <c r="F28" s="21"/>
      <c r="G28" s="21"/>
      <c r="H28" s="21"/>
      <c r="I28" s="21"/>
      <c r="J28" s="4">
        <v>97</v>
      </c>
      <c r="K28" s="4"/>
      <c r="L28" s="4"/>
      <c r="M28" s="4"/>
      <c r="N28" s="4"/>
      <c r="O28" s="4"/>
      <c r="P28" s="4"/>
      <c r="Q28" s="10">
        <f t="shared" si="0"/>
        <v>19.399999999999999</v>
      </c>
    </row>
    <row r="29" spans="2:17" x14ac:dyDescent="0.3">
      <c r="B29" s="6">
        <f t="shared" si="1"/>
        <v>21</v>
      </c>
      <c r="C29" s="6" t="s">
        <v>108</v>
      </c>
      <c r="D29" s="21" t="s">
        <v>109</v>
      </c>
      <c r="E29" s="21"/>
      <c r="F29" s="21"/>
      <c r="G29" s="21"/>
      <c r="H29" s="21"/>
      <c r="I29" s="21"/>
      <c r="J29" s="4">
        <v>90</v>
      </c>
      <c r="K29" s="4"/>
      <c r="L29" s="4"/>
      <c r="M29" s="4"/>
      <c r="N29" s="4"/>
      <c r="O29" s="4"/>
      <c r="P29" s="4"/>
      <c r="Q29" s="10">
        <f t="shared" si="0"/>
        <v>18</v>
      </c>
    </row>
    <row r="30" spans="2:17" x14ac:dyDescent="0.3">
      <c r="B30" s="6">
        <f t="shared" si="1"/>
        <v>22</v>
      </c>
      <c r="C30" s="6" t="s">
        <v>110</v>
      </c>
      <c r="D30" s="21" t="s">
        <v>111</v>
      </c>
      <c r="E30" s="21"/>
      <c r="F30" s="21"/>
      <c r="G30" s="21"/>
      <c r="H30" s="21"/>
      <c r="I30" s="21"/>
      <c r="J30" s="4">
        <v>97</v>
      </c>
      <c r="K30" s="4"/>
      <c r="L30" s="4"/>
      <c r="M30" s="4"/>
      <c r="N30" s="4"/>
      <c r="O30" s="4"/>
      <c r="P30" s="4"/>
      <c r="Q30" s="10">
        <f t="shared" si="0"/>
        <v>19.399999999999999</v>
      </c>
    </row>
    <row r="31" spans="2:17" x14ac:dyDescent="0.3">
      <c r="B31" s="6">
        <f t="shared" si="1"/>
        <v>23</v>
      </c>
      <c r="C31" s="6" t="s">
        <v>112</v>
      </c>
      <c r="D31" s="21" t="s">
        <v>113</v>
      </c>
      <c r="E31" s="21"/>
      <c r="F31" s="21"/>
      <c r="G31" s="21"/>
      <c r="H31" s="21"/>
      <c r="I31" s="21"/>
      <c r="J31" s="4">
        <v>0</v>
      </c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 t="s">
        <v>114</v>
      </c>
      <c r="D32" s="21" t="s">
        <v>115</v>
      </c>
      <c r="E32" s="21"/>
      <c r="F32" s="21"/>
      <c r="G32" s="21"/>
      <c r="H32" s="21"/>
      <c r="I32" s="21"/>
      <c r="J32" s="4">
        <v>70</v>
      </c>
      <c r="K32" s="4"/>
      <c r="L32" s="4"/>
      <c r="M32" s="4"/>
      <c r="N32" s="4"/>
      <c r="O32" s="4"/>
      <c r="P32" s="4"/>
      <c r="Q32" s="10">
        <f t="shared" si="0"/>
        <v>14</v>
      </c>
    </row>
    <row r="33" spans="2:17" x14ac:dyDescent="0.3">
      <c r="B33" s="6">
        <f t="shared" si="1"/>
        <v>25</v>
      </c>
      <c r="C33" s="6" t="s">
        <v>116</v>
      </c>
      <c r="D33" s="21" t="s">
        <v>117</v>
      </c>
      <c r="E33" s="21"/>
      <c r="F33" s="21"/>
      <c r="G33" s="21"/>
      <c r="H33" s="21"/>
      <c r="I33" s="21"/>
      <c r="J33" s="4">
        <v>0</v>
      </c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 t="s">
        <v>118</v>
      </c>
      <c r="D34" s="21" t="s">
        <v>119</v>
      </c>
      <c r="E34" s="21"/>
      <c r="F34" s="21"/>
      <c r="G34" s="21"/>
      <c r="H34" s="21"/>
      <c r="I34" s="21"/>
      <c r="J34" s="4">
        <v>0</v>
      </c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 t="s">
        <v>120</v>
      </c>
      <c r="D35" s="21" t="s">
        <v>121</v>
      </c>
      <c r="E35" s="21"/>
      <c r="F35" s="21"/>
      <c r="G35" s="21"/>
      <c r="H35" s="21"/>
      <c r="I35" s="21"/>
      <c r="J35" s="4">
        <v>97</v>
      </c>
      <c r="K35" s="4"/>
      <c r="L35" s="4"/>
      <c r="M35" s="4"/>
      <c r="N35" s="4"/>
      <c r="O35" s="4"/>
      <c r="P35" s="4"/>
      <c r="Q35" s="10">
        <f t="shared" si="0"/>
        <v>19.399999999999999</v>
      </c>
    </row>
    <row r="36" spans="2:17" x14ac:dyDescent="0.3">
      <c r="B36" s="6">
        <f t="shared" si="1"/>
        <v>28</v>
      </c>
      <c r="C36" s="6" t="s">
        <v>122</v>
      </c>
      <c r="D36" s="21" t="s">
        <v>123</v>
      </c>
      <c r="E36" s="21"/>
      <c r="F36" s="21"/>
      <c r="G36" s="21"/>
      <c r="H36" s="21"/>
      <c r="I36" s="21"/>
      <c r="J36" s="4">
        <v>97</v>
      </c>
      <c r="K36" s="4"/>
      <c r="L36" s="4"/>
      <c r="M36" s="4"/>
      <c r="N36" s="4"/>
      <c r="O36" s="4"/>
      <c r="P36" s="4"/>
      <c r="Q36" s="10">
        <f t="shared" si="0"/>
        <v>19.399999999999999</v>
      </c>
    </row>
    <row r="37" spans="2:17" x14ac:dyDescent="0.3">
      <c r="B37" s="6">
        <f t="shared" si="1"/>
        <v>29</v>
      </c>
      <c r="C37" s="6" t="s">
        <v>124</v>
      </c>
      <c r="D37" s="21" t="s">
        <v>125</v>
      </c>
      <c r="E37" s="21"/>
      <c r="F37" s="21"/>
      <c r="G37" s="21"/>
      <c r="H37" s="21"/>
      <c r="I37" s="21"/>
      <c r="J37" s="4">
        <v>97</v>
      </c>
      <c r="K37" s="4"/>
      <c r="L37" s="4"/>
      <c r="M37" s="4"/>
      <c r="N37" s="4"/>
      <c r="O37" s="4"/>
      <c r="P37" s="4"/>
      <c r="Q37" s="10">
        <f t="shared" si="0"/>
        <v>19.399999999999999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22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7</v>
      </c>
      <c r="K55" s="12">
        <f>COUNTIF(K9:K53,"&lt;70")</f>
        <v>0</v>
      </c>
      <c r="L55" s="12">
        <f t="shared" ref="L55:Q55" si="4">COUNTIF(L9:L53,"&lt;70")</f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29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29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29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0.75862068965517238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0.2413793103448276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Normal="100" workbookViewId="0">
      <selection activeCell="J38" sqref="J3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126</v>
      </c>
      <c r="E4" s="33"/>
      <c r="F4" s="33"/>
      <c r="G4" s="33"/>
      <c r="I4" t="s">
        <v>1</v>
      </c>
      <c r="J4" s="23" t="s">
        <v>127</v>
      </c>
      <c r="K4" s="23"/>
      <c r="M4" t="s">
        <v>2</v>
      </c>
      <c r="N4" s="24">
        <v>45357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64</v>
      </c>
      <c r="E6" s="23"/>
      <c r="F6" s="23"/>
      <c r="G6" s="23"/>
      <c r="I6" s="16" t="s">
        <v>22</v>
      </c>
      <c r="J6" s="1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>
        <v>2310329</v>
      </c>
      <c r="D9" s="21" t="s">
        <v>128</v>
      </c>
      <c r="E9" s="21"/>
      <c r="F9" s="21"/>
      <c r="G9" s="21"/>
      <c r="H9" s="21"/>
      <c r="I9" s="21"/>
      <c r="J9" s="4">
        <v>91</v>
      </c>
      <c r="K9" s="4"/>
      <c r="L9" s="4"/>
      <c r="M9" s="4"/>
      <c r="N9" s="4"/>
      <c r="O9" s="4"/>
      <c r="P9" s="4"/>
      <c r="Q9" s="10">
        <f>SUM(J9:M9)/4</f>
        <v>22.75</v>
      </c>
    </row>
    <row r="10" spans="2:18" x14ac:dyDescent="0.3">
      <c r="B10" s="6">
        <f>B9+1</f>
        <v>2</v>
      </c>
      <c r="C10" s="6" t="s">
        <v>129</v>
      </c>
      <c r="D10" s="21" t="s">
        <v>130</v>
      </c>
      <c r="E10" s="21"/>
      <c r="F10" s="21"/>
      <c r="G10" s="21"/>
      <c r="H10" s="21"/>
      <c r="I10" s="21"/>
      <c r="J10" s="4">
        <v>91</v>
      </c>
      <c r="K10" s="4"/>
      <c r="L10" s="4"/>
      <c r="M10" s="4"/>
      <c r="N10" s="4"/>
      <c r="O10" s="4"/>
      <c r="P10" s="4"/>
      <c r="Q10" s="10">
        <f t="shared" ref="Q10:Q37" si="0">SUM(J10:M10)/4</f>
        <v>22.75</v>
      </c>
    </row>
    <row r="11" spans="2:18" x14ac:dyDescent="0.3">
      <c r="B11" s="6">
        <f t="shared" ref="B11:B53" si="1">B10+1</f>
        <v>3</v>
      </c>
      <c r="C11" s="6" t="s">
        <v>131</v>
      </c>
      <c r="D11" s="21" t="s">
        <v>132</v>
      </c>
      <c r="E11" s="21"/>
      <c r="F11" s="21"/>
      <c r="G11" s="21"/>
      <c r="H11" s="21"/>
      <c r="I11" s="21"/>
      <c r="J11" s="4">
        <v>94</v>
      </c>
      <c r="K11" s="4"/>
      <c r="L11" s="4"/>
      <c r="M11" s="4"/>
      <c r="N11" s="4"/>
      <c r="O11" s="4"/>
      <c r="P11" s="4"/>
      <c r="Q11" s="10">
        <f t="shared" si="0"/>
        <v>23.5</v>
      </c>
    </row>
    <row r="12" spans="2:18" x14ac:dyDescent="0.3">
      <c r="B12" s="6">
        <f t="shared" si="1"/>
        <v>4</v>
      </c>
      <c r="C12" s="6" t="s">
        <v>133</v>
      </c>
      <c r="D12" s="21" t="s">
        <v>134</v>
      </c>
      <c r="E12" s="21"/>
      <c r="F12" s="21"/>
      <c r="G12" s="21"/>
      <c r="H12" s="21"/>
      <c r="I12" s="21"/>
      <c r="J12" s="4">
        <v>80</v>
      </c>
      <c r="K12" s="4"/>
      <c r="L12" s="4"/>
      <c r="M12" s="4"/>
      <c r="N12" s="4"/>
      <c r="O12" s="4"/>
      <c r="P12" s="4"/>
      <c r="Q12" s="10">
        <f t="shared" si="0"/>
        <v>20</v>
      </c>
    </row>
    <row r="13" spans="2:18" x14ac:dyDescent="0.3">
      <c r="B13" s="6">
        <f t="shared" si="1"/>
        <v>5</v>
      </c>
      <c r="C13" s="6" t="s">
        <v>135</v>
      </c>
      <c r="D13" s="21" t="s">
        <v>136</v>
      </c>
      <c r="E13" s="21"/>
      <c r="F13" s="21"/>
      <c r="G13" s="21"/>
      <c r="H13" s="21"/>
      <c r="I13" s="21"/>
      <c r="J13" s="4">
        <v>100</v>
      </c>
      <c r="K13" s="4"/>
      <c r="L13" s="4"/>
      <c r="M13" s="4"/>
      <c r="N13" s="4"/>
      <c r="O13" s="4"/>
      <c r="P13" s="4"/>
      <c r="Q13" s="10">
        <f>SUM(J13:M13)/4</f>
        <v>25</v>
      </c>
    </row>
    <row r="14" spans="2:18" x14ac:dyDescent="0.3">
      <c r="B14" s="6">
        <f t="shared" si="1"/>
        <v>6</v>
      </c>
      <c r="C14" s="6" t="s">
        <v>137</v>
      </c>
      <c r="D14" s="21" t="s">
        <v>138</v>
      </c>
      <c r="E14" s="21"/>
      <c r="F14" s="21"/>
      <c r="G14" s="21"/>
      <c r="H14" s="21"/>
      <c r="I14" s="21"/>
      <c r="J14" s="4">
        <v>91</v>
      </c>
      <c r="K14" s="4"/>
      <c r="L14" s="4"/>
      <c r="M14" s="4"/>
      <c r="N14" s="4"/>
      <c r="O14" s="4"/>
      <c r="P14" s="4"/>
      <c r="Q14" s="10">
        <f t="shared" si="0"/>
        <v>22.75</v>
      </c>
    </row>
    <row r="15" spans="2:18" x14ac:dyDescent="0.3">
      <c r="B15" s="6">
        <f t="shared" si="1"/>
        <v>7</v>
      </c>
      <c r="C15" s="6" t="s">
        <v>139</v>
      </c>
      <c r="D15" s="21" t="s">
        <v>140</v>
      </c>
      <c r="E15" s="21"/>
      <c r="F15" s="21"/>
      <c r="G15" s="21"/>
      <c r="H15" s="21"/>
      <c r="I15" s="21"/>
      <c r="J15" s="4">
        <v>94</v>
      </c>
      <c r="K15" s="4"/>
      <c r="L15" s="4"/>
      <c r="M15" s="4"/>
      <c r="N15" s="4"/>
      <c r="O15" s="4"/>
      <c r="P15" s="4"/>
      <c r="Q15" s="10">
        <f t="shared" si="0"/>
        <v>23.5</v>
      </c>
    </row>
    <row r="16" spans="2:18" x14ac:dyDescent="0.3">
      <c r="B16" s="6">
        <f t="shared" si="1"/>
        <v>8</v>
      </c>
      <c r="C16" s="6" t="s">
        <v>141</v>
      </c>
      <c r="D16" s="21" t="s">
        <v>142</v>
      </c>
      <c r="E16" s="21"/>
      <c r="F16" s="21"/>
      <c r="G16" s="21"/>
      <c r="H16" s="21"/>
      <c r="I16" s="21"/>
      <c r="J16" s="4">
        <v>0</v>
      </c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3">
      <c r="B17" s="6">
        <f t="shared" si="1"/>
        <v>9</v>
      </c>
      <c r="C17" s="6" t="s">
        <v>143</v>
      </c>
      <c r="D17" s="21" t="s">
        <v>144</v>
      </c>
      <c r="E17" s="21"/>
      <c r="F17" s="21"/>
      <c r="G17" s="21"/>
      <c r="H17" s="21"/>
      <c r="I17" s="21"/>
      <c r="J17" s="4">
        <v>0</v>
      </c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3">
      <c r="B18" s="6">
        <f t="shared" si="1"/>
        <v>10</v>
      </c>
      <c r="C18" s="6" t="s">
        <v>145</v>
      </c>
      <c r="D18" s="21" t="s">
        <v>146</v>
      </c>
      <c r="E18" s="21"/>
      <c r="F18" s="21"/>
      <c r="G18" s="21"/>
      <c r="H18" s="21"/>
      <c r="I18" s="21"/>
      <c r="J18" s="4">
        <v>79</v>
      </c>
      <c r="K18" s="4"/>
      <c r="L18" s="4"/>
      <c r="M18" s="4"/>
      <c r="N18" s="4"/>
      <c r="O18" s="4"/>
      <c r="P18" s="4"/>
      <c r="Q18" s="10">
        <f t="shared" si="0"/>
        <v>19.75</v>
      </c>
    </row>
    <row r="19" spans="2:17" x14ac:dyDescent="0.3">
      <c r="B19" s="6">
        <f t="shared" si="1"/>
        <v>11</v>
      </c>
      <c r="C19" s="6" t="s">
        <v>147</v>
      </c>
      <c r="D19" s="21" t="s">
        <v>148</v>
      </c>
      <c r="E19" s="21"/>
      <c r="F19" s="21"/>
      <c r="G19" s="21"/>
      <c r="H19" s="21"/>
      <c r="I19" s="21"/>
      <c r="J19" s="4">
        <v>91</v>
      </c>
      <c r="K19" s="4"/>
      <c r="L19" s="4"/>
      <c r="M19" s="4"/>
      <c r="N19" s="4"/>
      <c r="O19" s="4"/>
      <c r="P19" s="4"/>
      <c r="Q19" s="10">
        <f t="shared" si="0"/>
        <v>22.75</v>
      </c>
    </row>
    <row r="20" spans="2:17" x14ac:dyDescent="0.3">
      <c r="B20" s="6">
        <f t="shared" si="1"/>
        <v>12</v>
      </c>
      <c r="C20" s="6" t="s">
        <v>149</v>
      </c>
      <c r="D20" s="21" t="s">
        <v>150</v>
      </c>
      <c r="E20" s="21"/>
      <c r="F20" s="21"/>
      <c r="G20" s="21"/>
      <c r="H20" s="21"/>
      <c r="I20" s="21"/>
      <c r="J20" s="4">
        <v>90</v>
      </c>
      <c r="K20" s="4"/>
      <c r="L20" s="4"/>
      <c r="M20" s="4"/>
      <c r="N20" s="4"/>
      <c r="O20" s="4"/>
      <c r="P20" s="4"/>
      <c r="Q20" s="10">
        <f t="shared" si="0"/>
        <v>22.5</v>
      </c>
    </row>
    <row r="21" spans="2:17" x14ac:dyDescent="0.3">
      <c r="B21" s="6">
        <f t="shared" si="1"/>
        <v>13</v>
      </c>
      <c r="C21" s="6" t="s">
        <v>151</v>
      </c>
      <c r="D21" s="21" t="s">
        <v>152</v>
      </c>
      <c r="E21" s="21"/>
      <c r="F21" s="21"/>
      <c r="G21" s="21"/>
      <c r="H21" s="21"/>
      <c r="I21" s="21"/>
      <c r="J21" s="4">
        <v>94</v>
      </c>
      <c r="K21" s="4"/>
      <c r="L21" s="4"/>
      <c r="M21" s="4"/>
      <c r="N21" s="4"/>
      <c r="O21" s="4"/>
      <c r="P21" s="4"/>
      <c r="Q21" s="10">
        <f t="shared" si="0"/>
        <v>23.5</v>
      </c>
    </row>
    <row r="22" spans="2:17" x14ac:dyDescent="0.3">
      <c r="B22" s="6">
        <f t="shared" si="1"/>
        <v>14</v>
      </c>
      <c r="C22" s="6" t="s">
        <v>153</v>
      </c>
      <c r="D22" s="21" t="s">
        <v>154</v>
      </c>
      <c r="E22" s="21"/>
      <c r="F22" s="21"/>
      <c r="G22" s="21"/>
      <c r="H22" s="21"/>
      <c r="I22" s="21"/>
      <c r="J22" s="4">
        <v>91</v>
      </c>
      <c r="K22" s="4"/>
      <c r="L22" s="4"/>
      <c r="M22" s="4"/>
      <c r="N22" s="4"/>
      <c r="O22" s="4"/>
      <c r="P22" s="4"/>
      <c r="Q22" s="10">
        <f t="shared" si="0"/>
        <v>22.75</v>
      </c>
    </row>
    <row r="23" spans="2:17" x14ac:dyDescent="0.3">
      <c r="B23" s="6">
        <f t="shared" si="1"/>
        <v>15</v>
      </c>
      <c r="C23" s="6" t="s">
        <v>155</v>
      </c>
      <c r="D23" s="21" t="s">
        <v>156</v>
      </c>
      <c r="E23" s="21"/>
      <c r="F23" s="21"/>
      <c r="G23" s="21"/>
      <c r="H23" s="21"/>
      <c r="I23" s="21"/>
      <c r="J23" s="4">
        <v>91</v>
      </c>
      <c r="K23" s="4"/>
      <c r="L23" s="4"/>
      <c r="M23" s="4"/>
      <c r="N23" s="4"/>
      <c r="O23" s="4"/>
      <c r="P23" s="4"/>
      <c r="Q23" s="10">
        <f t="shared" si="0"/>
        <v>22.75</v>
      </c>
    </row>
    <row r="24" spans="2:17" x14ac:dyDescent="0.3">
      <c r="B24" s="6">
        <f t="shared" si="1"/>
        <v>16</v>
      </c>
      <c r="C24" s="6" t="s">
        <v>157</v>
      </c>
      <c r="D24" s="21" t="s">
        <v>158</v>
      </c>
      <c r="E24" s="21"/>
      <c r="F24" s="21"/>
      <c r="G24" s="21"/>
      <c r="H24" s="21"/>
      <c r="I24" s="21"/>
      <c r="J24" s="4">
        <v>91</v>
      </c>
      <c r="K24" s="4"/>
      <c r="L24" s="4"/>
      <c r="M24" s="4"/>
      <c r="N24" s="4"/>
      <c r="O24" s="4"/>
      <c r="P24" s="4"/>
      <c r="Q24" s="10">
        <f t="shared" si="0"/>
        <v>22.75</v>
      </c>
    </row>
    <row r="25" spans="2:17" x14ac:dyDescent="0.3">
      <c r="B25" s="6">
        <f t="shared" si="1"/>
        <v>17</v>
      </c>
      <c r="C25" s="6" t="s">
        <v>159</v>
      </c>
      <c r="D25" s="21" t="s">
        <v>160</v>
      </c>
      <c r="E25" s="21"/>
      <c r="F25" s="21"/>
      <c r="G25" s="21"/>
      <c r="H25" s="21"/>
      <c r="I25" s="21"/>
      <c r="J25" s="4">
        <v>94</v>
      </c>
      <c r="K25" s="4"/>
      <c r="L25" s="4"/>
      <c r="M25" s="4"/>
      <c r="N25" s="4"/>
      <c r="O25" s="4"/>
      <c r="P25" s="4"/>
      <c r="Q25" s="10">
        <f t="shared" si="0"/>
        <v>23.5</v>
      </c>
    </row>
    <row r="26" spans="2:17" x14ac:dyDescent="0.3">
      <c r="B26" s="6">
        <f t="shared" si="1"/>
        <v>18</v>
      </c>
      <c r="C26" s="6" t="s">
        <v>161</v>
      </c>
      <c r="D26" s="21" t="s">
        <v>162</v>
      </c>
      <c r="E26" s="21"/>
      <c r="F26" s="21"/>
      <c r="G26" s="21"/>
      <c r="H26" s="21"/>
      <c r="I26" s="21"/>
      <c r="J26" s="4">
        <v>94</v>
      </c>
      <c r="K26" s="4"/>
      <c r="L26" s="4"/>
      <c r="M26" s="4"/>
      <c r="N26" s="4"/>
      <c r="O26" s="4"/>
      <c r="P26" s="4"/>
      <c r="Q26" s="10">
        <f t="shared" si="0"/>
        <v>23.5</v>
      </c>
    </row>
    <row r="27" spans="2:17" x14ac:dyDescent="0.3">
      <c r="B27" s="6">
        <f t="shared" si="1"/>
        <v>19</v>
      </c>
      <c r="C27" s="6" t="s">
        <v>163</v>
      </c>
      <c r="D27" s="21" t="s">
        <v>164</v>
      </c>
      <c r="E27" s="21"/>
      <c r="F27" s="21"/>
      <c r="G27" s="21"/>
      <c r="H27" s="21"/>
      <c r="I27" s="21"/>
      <c r="J27" s="4">
        <v>0</v>
      </c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 t="s">
        <v>165</v>
      </c>
      <c r="D28" s="21" t="s">
        <v>166</v>
      </c>
      <c r="E28" s="21"/>
      <c r="F28" s="21"/>
      <c r="G28" s="21"/>
      <c r="H28" s="21"/>
      <c r="I28" s="21"/>
      <c r="J28" s="4">
        <v>94</v>
      </c>
      <c r="K28" s="4"/>
      <c r="L28" s="4"/>
      <c r="M28" s="4"/>
      <c r="N28" s="4"/>
      <c r="O28" s="4"/>
      <c r="P28" s="4"/>
      <c r="Q28" s="10">
        <f t="shared" si="0"/>
        <v>23.5</v>
      </c>
    </row>
    <row r="29" spans="2:17" x14ac:dyDescent="0.3">
      <c r="B29" s="6">
        <f t="shared" si="1"/>
        <v>21</v>
      </c>
      <c r="C29" s="6" t="s">
        <v>167</v>
      </c>
      <c r="D29" s="21" t="s">
        <v>168</v>
      </c>
      <c r="E29" s="21"/>
      <c r="F29" s="21"/>
      <c r="G29" s="21"/>
      <c r="H29" s="21"/>
      <c r="I29" s="21"/>
      <c r="J29" s="4">
        <v>91</v>
      </c>
      <c r="K29" s="4"/>
      <c r="L29" s="4"/>
      <c r="M29" s="4"/>
      <c r="N29" s="4"/>
      <c r="O29" s="4"/>
      <c r="P29" s="4"/>
      <c r="Q29" s="10">
        <f t="shared" si="0"/>
        <v>22.75</v>
      </c>
    </row>
    <row r="30" spans="2:17" x14ac:dyDescent="0.3">
      <c r="B30" s="6">
        <f t="shared" si="1"/>
        <v>22</v>
      </c>
      <c r="C30" s="6" t="s">
        <v>169</v>
      </c>
      <c r="D30" s="21" t="s">
        <v>170</v>
      </c>
      <c r="E30" s="21"/>
      <c r="F30" s="21"/>
      <c r="G30" s="21"/>
      <c r="H30" s="21"/>
      <c r="I30" s="21"/>
      <c r="J30" s="4">
        <v>94</v>
      </c>
      <c r="K30" s="4"/>
      <c r="L30" s="4"/>
      <c r="M30" s="4"/>
      <c r="N30" s="4"/>
      <c r="O30" s="4"/>
      <c r="P30" s="4"/>
      <c r="Q30" s="10">
        <f t="shared" si="0"/>
        <v>23.5</v>
      </c>
    </row>
    <row r="31" spans="2:17" x14ac:dyDescent="0.3">
      <c r="B31" s="6">
        <f t="shared" si="1"/>
        <v>23</v>
      </c>
      <c r="C31" s="6" t="s">
        <v>171</v>
      </c>
      <c r="D31" s="21" t="s">
        <v>172</v>
      </c>
      <c r="E31" s="21"/>
      <c r="F31" s="21"/>
      <c r="G31" s="21"/>
      <c r="H31" s="21"/>
      <c r="I31" s="21"/>
      <c r="J31" s="4">
        <v>94</v>
      </c>
      <c r="K31" s="4"/>
      <c r="L31" s="4"/>
      <c r="M31" s="4"/>
      <c r="N31" s="4"/>
      <c r="O31" s="4"/>
      <c r="P31" s="4"/>
      <c r="Q31" s="10">
        <f t="shared" si="0"/>
        <v>23.5</v>
      </c>
    </row>
    <row r="32" spans="2:17" x14ac:dyDescent="0.3">
      <c r="B32" s="6">
        <f t="shared" si="1"/>
        <v>24</v>
      </c>
      <c r="C32" s="6" t="s">
        <v>173</v>
      </c>
      <c r="D32" s="21" t="s">
        <v>174</v>
      </c>
      <c r="E32" s="21"/>
      <c r="F32" s="21"/>
      <c r="G32" s="21"/>
      <c r="H32" s="21"/>
      <c r="I32" s="21"/>
      <c r="J32" s="4">
        <v>74</v>
      </c>
      <c r="K32" s="4"/>
      <c r="L32" s="4"/>
      <c r="M32" s="4"/>
      <c r="N32" s="4"/>
      <c r="O32" s="4"/>
      <c r="P32" s="4"/>
      <c r="Q32" s="10">
        <f t="shared" si="0"/>
        <v>18.5</v>
      </c>
    </row>
    <row r="33" spans="2:17" x14ac:dyDescent="0.3">
      <c r="B33" s="6">
        <f t="shared" si="1"/>
        <v>25</v>
      </c>
      <c r="C33" s="6" t="s">
        <v>175</v>
      </c>
      <c r="D33" s="21" t="s">
        <v>176</v>
      </c>
      <c r="E33" s="21"/>
      <c r="F33" s="21"/>
      <c r="G33" s="21"/>
      <c r="H33" s="21"/>
      <c r="I33" s="21"/>
      <c r="J33" s="4">
        <v>91</v>
      </c>
      <c r="K33" s="4"/>
      <c r="L33" s="4"/>
      <c r="M33" s="4"/>
      <c r="N33" s="4"/>
      <c r="O33" s="4"/>
      <c r="P33" s="4"/>
      <c r="Q33" s="10">
        <f t="shared" si="0"/>
        <v>22.75</v>
      </c>
    </row>
    <row r="34" spans="2:17" x14ac:dyDescent="0.3">
      <c r="B34" s="6">
        <f t="shared" si="1"/>
        <v>26</v>
      </c>
      <c r="C34" s="6" t="s">
        <v>177</v>
      </c>
      <c r="D34" s="21" t="s">
        <v>178</v>
      </c>
      <c r="E34" s="21"/>
      <c r="F34" s="21"/>
      <c r="G34" s="21"/>
      <c r="H34" s="21"/>
      <c r="I34" s="21"/>
      <c r="J34" s="4">
        <v>94</v>
      </c>
      <c r="K34" s="4"/>
      <c r="L34" s="4"/>
      <c r="M34" s="4"/>
      <c r="N34" s="4"/>
      <c r="O34" s="4"/>
      <c r="P34" s="4"/>
      <c r="Q34" s="10">
        <f t="shared" si="0"/>
        <v>23.5</v>
      </c>
    </row>
    <row r="35" spans="2:17" x14ac:dyDescent="0.3">
      <c r="B35" s="6">
        <f t="shared" si="1"/>
        <v>27</v>
      </c>
      <c r="C35" s="6" t="s">
        <v>179</v>
      </c>
      <c r="D35" s="21" t="s">
        <v>180</v>
      </c>
      <c r="E35" s="21"/>
      <c r="F35" s="21"/>
      <c r="G35" s="21"/>
      <c r="H35" s="21"/>
      <c r="I35" s="21"/>
      <c r="J35" s="4">
        <v>91</v>
      </c>
      <c r="K35" s="4"/>
      <c r="L35" s="4"/>
      <c r="M35" s="4"/>
      <c r="N35" s="4"/>
      <c r="O35" s="4"/>
      <c r="P35" s="4"/>
      <c r="Q35" s="10">
        <f t="shared" si="0"/>
        <v>22.75</v>
      </c>
    </row>
    <row r="36" spans="2:17" x14ac:dyDescent="0.3">
      <c r="B36" s="6">
        <f t="shared" si="1"/>
        <v>28</v>
      </c>
      <c r="C36" s="6" t="s">
        <v>181</v>
      </c>
      <c r="D36" s="21" t="s">
        <v>182</v>
      </c>
      <c r="E36" s="21"/>
      <c r="F36" s="21"/>
      <c r="G36" s="21"/>
      <c r="H36" s="21"/>
      <c r="I36" s="21"/>
      <c r="J36" s="4">
        <v>94</v>
      </c>
      <c r="K36" s="4"/>
      <c r="L36" s="4"/>
      <c r="M36" s="4"/>
      <c r="N36" s="4"/>
      <c r="O36" s="4"/>
      <c r="P36" s="4"/>
      <c r="Q36" s="10">
        <f t="shared" si="0"/>
        <v>23.5</v>
      </c>
    </row>
    <row r="37" spans="2:17" x14ac:dyDescent="0.3">
      <c r="B37" s="6">
        <f t="shared" si="1"/>
        <v>29</v>
      </c>
      <c r="C37" s="6" t="s">
        <v>183</v>
      </c>
      <c r="D37" s="21" t="s">
        <v>184</v>
      </c>
      <c r="E37" s="21"/>
      <c r="F37" s="21"/>
      <c r="G37" s="21"/>
      <c r="H37" s="21"/>
      <c r="I37" s="21"/>
      <c r="J37" s="4">
        <v>0</v>
      </c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25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4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29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29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29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0.86206896551724133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0.13793103448275862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topLeftCell="A10" zoomScaleNormal="100" workbookViewId="0">
      <selection activeCell="U13" sqref="U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63</v>
      </c>
      <c r="E4" s="33"/>
      <c r="F4" s="33"/>
      <c r="G4" s="33"/>
      <c r="I4" t="s">
        <v>1</v>
      </c>
      <c r="J4" s="23" t="s">
        <v>65</v>
      </c>
      <c r="K4" s="23"/>
      <c r="M4" t="s">
        <v>2</v>
      </c>
      <c r="N4" s="24">
        <v>45357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64</v>
      </c>
      <c r="E6" s="23"/>
      <c r="F6" s="23"/>
      <c r="G6" s="23"/>
      <c r="I6" s="16" t="s">
        <v>22</v>
      </c>
      <c r="J6" s="1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tr">
        <f>[1]sheet1!B3</f>
        <v>231U0181</v>
      </c>
      <c r="D9" s="21" t="str">
        <f>[1]sheet1!C3</f>
        <v>AGUIRRE LINDO JOSSELYN ESBEYDI</v>
      </c>
      <c r="E9" s="21"/>
      <c r="F9" s="21"/>
      <c r="G9" s="21"/>
      <c r="H9" s="21"/>
      <c r="I9" s="21"/>
      <c r="J9" s="4">
        <v>97</v>
      </c>
      <c r="K9" s="4">
        <v>100</v>
      </c>
      <c r="L9" s="4"/>
      <c r="M9" s="4"/>
      <c r="N9" s="4"/>
      <c r="O9" s="4"/>
      <c r="P9" s="4"/>
      <c r="Q9" s="10">
        <f>SUM(J9:N9)/5</f>
        <v>39.4</v>
      </c>
    </row>
    <row r="10" spans="2:18" x14ac:dyDescent="0.3">
      <c r="B10" s="6">
        <f>B9+1</f>
        <v>2</v>
      </c>
      <c r="C10" s="6" t="str">
        <f>[1]sheet1!B4</f>
        <v>231U0186</v>
      </c>
      <c r="D10" s="21" t="str">
        <f>[1]sheet1!C4</f>
        <v>CABADA GONZALEZ CARLOS ALBERTO</v>
      </c>
      <c r="E10" s="21"/>
      <c r="F10" s="21"/>
      <c r="G10" s="21"/>
      <c r="H10" s="21"/>
      <c r="I10" s="21"/>
      <c r="J10" s="4">
        <v>94</v>
      </c>
      <c r="K10" s="4">
        <v>81</v>
      </c>
      <c r="L10" s="4"/>
      <c r="M10" s="4"/>
      <c r="N10" s="4"/>
      <c r="O10" s="4"/>
      <c r="P10" s="4"/>
      <c r="Q10" s="10">
        <f t="shared" ref="Q10:Q29" si="0">SUM(J10:N10)/5</f>
        <v>35</v>
      </c>
    </row>
    <row r="11" spans="2:18" x14ac:dyDescent="0.3">
      <c r="B11" s="6">
        <f>B10+1</f>
        <v>3</v>
      </c>
      <c r="C11" s="6" t="s">
        <v>25</v>
      </c>
      <c r="D11" s="21" t="s">
        <v>26</v>
      </c>
      <c r="E11" s="21"/>
      <c r="F11" s="21"/>
      <c r="G11" s="21"/>
      <c r="H11" s="21"/>
      <c r="I11" s="21"/>
      <c r="J11" s="4">
        <v>97</v>
      </c>
      <c r="K11" s="4">
        <v>77</v>
      </c>
      <c r="L11" s="4"/>
      <c r="M11" s="4"/>
      <c r="N11" s="4"/>
      <c r="O11" s="4"/>
      <c r="P11" s="4"/>
      <c r="Q11" s="10">
        <f t="shared" si="0"/>
        <v>34.799999999999997</v>
      </c>
    </row>
    <row r="12" spans="2:18" x14ac:dyDescent="0.3">
      <c r="B12" s="6">
        <f t="shared" ref="B12:B53" si="1">B11+1</f>
        <v>4</v>
      </c>
      <c r="C12" s="6" t="s">
        <v>27</v>
      </c>
      <c r="D12" s="21" t="s">
        <v>28</v>
      </c>
      <c r="E12" s="21"/>
      <c r="F12" s="21"/>
      <c r="G12" s="21"/>
      <c r="H12" s="21"/>
      <c r="I12" s="21"/>
      <c r="J12" s="4">
        <v>100</v>
      </c>
      <c r="K12" s="4">
        <v>100</v>
      </c>
      <c r="L12" s="4"/>
      <c r="M12" s="4"/>
      <c r="N12" s="4"/>
      <c r="O12" s="4"/>
      <c r="P12" s="4"/>
      <c r="Q12" s="10">
        <f t="shared" si="0"/>
        <v>40</v>
      </c>
    </row>
    <row r="13" spans="2:18" x14ac:dyDescent="0.3">
      <c r="B13" s="6">
        <f t="shared" si="1"/>
        <v>5</v>
      </c>
      <c r="C13" s="6" t="s">
        <v>29</v>
      </c>
      <c r="D13" s="21" t="s">
        <v>30</v>
      </c>
      <c r="E13" s="21"/>
      <c r="F13" s="21"/>
      <c r="G13" s="21"/>
      <c r="H13" s="21"/>
      <c r="I13" s="21"/>
      <c r="J13" s="4">
        <v>95</v>
      </c>
      <c r="K13" s="4">
        <v>79</v>
      </c>
      <c r="L13" s="4"/>
      <c r="M13" s="4"/>
      <c r="N13" s="4"/>
      <c r="O13" s="4"/>
      <c r="P13" s="4"/>
      <c r="Q13" s="10">
        <f t="shared" si="0"/>
        <v>34.799999999999997</v>
      </c>
    </row>
    <row r="14" spans="2:18" x14ac:dyDescent="0.3">
      <c r="B14" s="6">
        <f t="shared" si="1"/>
        <v>6</v>
      </c>
      <c r="C14" s="6" t="s">
        <v>31</v>
      </c>
      <c r="D14" s="21" t="s">
        <v>32</v>
      </c>
      <c r="E14" s="21"/>
      <c r="F14" s="21"/>
      <c r="G14" s="21"/>
      <c r="H14" s="21"/>
      <c r="I14" s="21"/>
      <c r="J14" s="4">
        <v>95</v>
      </c>
      <c r="K14" s="4">
        <v>76</v>
      </c>
      <c r="L14" s="4"/>
      <c r="M14" s="4"/>
      <c r="N14" s="4"/>
      <c r="O14" s="4"/>
      <c r="P14" s="4"/>
      <c r="Q14" s="10">
        <f t="shared" si="0"/>
        <v>34.200000000000003</v>
      </c>
    </row>
    <row r="15" spans="2:18" x14ac:dyDescent="0.3">
      <c r="B15" s="6">
        <f t="shared" si="1"/>
        <v>7</v>
      </c>
      <c r="C15" s="6" t="s">
        <v>33</v>
      </c>
      <c r="D15" s="21" t="s">
        <v>34</v>
      </c>
      <c r="E15" s="21"/>
      <c r="F15" s="21"/>
      <c r="G15" s="21"/>
      <c r="H15" s="21"/>
      <c r="I15" s="21"/>
      <c r="J15" s="4">
        <v>80</v>
      </c>
      <c r="K15" s="4">
        <v>87</v>
      </c>
      <c r="L15" s="4"/>
      <c r="M15" s="4"/>
      <c r="N15" s="4"/>
      <c r="O15" s="4"/>
      <c r="P15" s="4"/>
      <c r="Q15" s="10">
        <f t="shared" si="0"/>
        <v>33.4</v>
      </c>
    </row>
    <row r="16" spans="2:18" x14ac:dyDescent="0.3">
      <c r="B16" s="6">
        <f t="shared" si="1"/>
        <v>8</v>
      </c>
      <c r="C16" s="6" t="s">
        <v>35</v>
      </c>
      <c r="D16" s="21" t="s">
        <v>36</v>
      </c>
      <c r="E16" s="21"/>
      <c r="F16" s="21"/>
      <c r="G16" s="21"/>
      <c r="H16" s="21"/>
      <c r="I16" s="21"/>
      <c r="J16" s="4">
        <v>100</v>
      </c>
      <c r="K16" s="4">
        <v>86</v>
      </c>
      <c r="L16" s="4"/>
      <c r="M16" s="4"/>
      <c r="N16" s="4"/>
      <c r="O16" s="4"/>
      <c r="P16" s="4"/>
      <c r="Q16" s="10">
        <f t="shared" si="0"/>
        <v>37.200000000000003</v>
      </c>
    </row>
    <row r="17" spans="2:17" x14ac:dyDescent="0.3">
      <c r="B17" s="6">
        <f t="shared" si="1"/>
        <v>9</v>
      </c>
      <c r="C17" s="6" t="s">
        <v>37</v>
      </c>
      <c r="D17" s="21" t="s">
        <v>38</v>
      </c>
      <c r="E17" s="21"/>
      <c r="F17" s="21"/>
      <c r="G17" s="21"/>
      <c r="H17" s="21"/>
      <c r="I17" s="21"/>
      <c r="J17" s="4">
        <v>87</v>
      </c>
      <c r="K17" s="4">
        <v>81</v>
      </c>
      <c r="L17" s="4"/>
      <c r="M17" s="4"/>
      <c r="N17" s="4"/>
      <c r="O17" s="4"/>
      <c r="P17" s="4"/>
      <c r="Q17" s="10">
        <f t="shared" si="0"/>
        <v>33.6</v>
      </c>
    </row>
    <row r="18" spans="2:17" x14ac:dyDescent="0.3">
      <c r="B18" s="6">
        <f t="shared" si="1"/>
        <v>10</v>
      </c>
      <c r="C18" s="6" t="s">
        <v>39</v>
      </c>
      <c r="D18" s="21" t="s">
        <v>40</v>
      </c>
      <c r="E18" s="21"/>
      <c r="F18" s="21"/>
      <c r="G18" s="21"/>
      <c r="H18" s="21"/>
      <c r="I18" s="21"/>
      <c r="J18" s="4">
        <v>90</v>
      </c>
      <c r="K18" s="4">
        <v>84</v>
      </c>
      <c r="L18" s="4"/>
      <c r="M18" s="4"/>
      <c r="N18" s="4"/>
      <c r="O18" s="4"/>
      <c r="P18" s="4"/>
      <c r="Q18" s="10">
        <f t="shared" si="0"/>
        <v>34.799999999999997</v>
      </c>
    </row>
    <row r="19" spans="2:17" x14ac:dyDescent="0.3">
      <c r="B19" s="6">
        <f t="shared" si="1"/>
        <v>11</v>
      </c>
      <c r="C19" s="6" t="s">
        <v>41</v>
      </c>
      <c r="D19" s="21" t="s">
        <v>42</v>
      </c>
      <c r="E19" s="21"/>
      <c r="F19" s="21"/>
      <c r="G19" s="21"/>
      <c r="H19" s="21"/>
      <c r="I19" s="21"/>
      <c r="J19" s="4">
        <v>84</v>
      </c>
      <c r="K19" s="4">
        <v>81</v>
      </c>
      <c r="L19" s="4"/>
      <c r="M19" s="4"/>
      <c r="N19" s="4"/>
      <c r="O19" s="4"/>
      <c r="P19" s="4"/>
      <c r="Q19" s="10">
        <f t="shared" si="0"/>
        <v>33</v>
      </c>
    </row>
    <row r="20" spans="2:17" x14ac:dyDescent="0.3">
      <c r="B20" s="6">
        <f t="shared" si="1"/>
        <v>12</v>
      </c>
      <c r="C20" s="6" t="s">
        <v>43</v>
      </c>
      <c r="D20" s="21" t="s">
        <v>44</v>
      </c>
      <c r="E20" s="21"/>
      <c r="F20" s="21"/>
      <c r="G20" s="21"/>
      <c r="H20" s="21"/>
      <c r="I20" s="21"/>
      <c r="J20" s="4">
        <v>80</v>
      </c>
      <c r="K20" s="4">
        <v>92</v>
      </c>
      <c r="L20" s="4"/>
      <c r="M20" s="4"/>
      <c r="N20" s="4"/>
      <c r="O20" s="4"/>
      <c r="P20" s="4"/>
      <c r="Q20" s="10">
        <f t="shared" si="0"/>
        <v>34.4</v>
      </c>
    </row>
    <row r="21" spans="2:17" x14ac:dyDescent="0.3">
      <c r="B21" s="6">
        <f t="shared" si="1"/>
        <v>13</v>
      </c>
      <c r="C21" s="6" t="s">
        <v>45</v>
      </c>
      <c r="D21" s="21" t="s">
        <v>46</v>
      </c>
      <c r="E21" s="21"/>
      <c r="F21" s="21"/>
      <c r="G21" s="21"/>
      <c r="H21" s="21"/>
      <c r="I21" s="21"/>
      <c r="J21" s="4">
        <v>100</v>
      </c>
      <c r="K21" s="4">
        <v>90</v>
      </c>
      <c r="L21" s="4"/>
      <c r="M21" s="4"/>
      <c r="N21" s="4"/>
      <c r="O21" s="4"/>
      <c r="P21" s="4"/>
      <c r="Q21" s="10">
        <f t="shared" si="0"/>
        <v>38</v>
      </c>
    </row>
    <row r="22" spans="2:17" x14ac:dyDescent="0.3">
      <c r="B22" s="6">
        <f t="shared" si="1"/>
        <v>14</v>
      </c>
      <c r="C22" s="6" t="s">
        <v>47</v>
      </c>
      <c r="D22" s="21" t="s">
        <v>48</v>
      </c>
      <c r="E22" s="21"/>
      <c r="F22" s="21"/>
      <c r="G22" s="21"/>
      <c r="H22" s="21"/>
      <c r="I22" s="21"/>
      <c r="J22" s="4">
        <v>90</v>
      </c>
      <c r="K22" s="4">
        <v>73</v>
      </c>
      <c r="L22" s="4"/>
      <c r="M22" s="4"/>
      <c r="N22" s="4"/>
      <c r="O22" s="4"/>
      <c r="P22" s="4"/>
      <c r="Q22" s="10">
        <f t="shared" si="0"/>
        <v>32.6</v>
      </c>
    </row>
    <row r="23" spans="2:17" x14ac:dyDescent="0.3">
      <c r="B23" s="6">
        <f t="shared" si="1"/>
        <v>15</v>
      </c>
      <c r="C23" s="6" t="s">
        <v>49</v>
      </c>
      <c r="D23" s="21" t="s">
        <v>50</v>
      </c>
      <c r="E23" s="21"/>
      <c r="F23" s="21"/>
      <c r="G23" s="21"/>
      <c r="H23" s="21"/>
      <c r="I23" s="21"/>
      <c r="J23" s="4">
        <v>96</v>
      </c>
      <c r="K23" s="4">
        <v>86</v>
      </c>
      <c r="L23" s="4"/>
      <c r="M23" s="4"/>
      <c r="N23" s="4"/>
      <c r="O23" s="4"/>
      <c r="P23" s="4"/>
      <c r="Q23" s="10">
        <f t="shared" si="0"/>
        <v>36.4</v>
      </c>
    </row>
    <row r="24" spans="2:17" x14ac:dyDescent="0.3">
      <c r="B24" s="6">
        <f t="shared" si="1"/>
        <v>16</v>
      </c>
      <c r="C24" s="6" t="s">
        <v>51</v>
      </c>
      <c r="D24" s="21" t="s">
        <v>52</v>
      </c>
      <c r="E24" s="21"/>
      <c r="F24" s="21"/>
      <c r="G24" s="21"/>
      <c r="H24" s="21"/>
      <c r="I24" s="21"/>
      <c r="J24" s="4">
        <v>97</v>
      </c>
      <c r="K24" s="4">
        <v>81</v>
      </c>
      <c r="L24" s="4"/>
      <c r="M24" s="4"/>
      <c r="N24" s="4"/>
      <c r="O24" s="4"/>
      <c r="P24" s="4"/>
      <c r="Q24" s="10">
        <f t="shared" si="0"/>
        <v>35.6</v>
      </c>
    </row>
    <row r="25" spans="2:17" x14ac:dyDescent="0.3">
      <c r="B25" s="6">
        <f t="shared" si="1"/>
        <v>17</v>
      </c>
      <c r="C25" s="6" t="s">
        <v>53</v>
      </c>
      <c r="D25" s="21" t="s">
        <v>54</v>
      </c>
      <c r="E25" s="21"/>
      <c r="F25" s="21"/>
      <c r="G25" s="21"/>
      <c r="H25" s="21"/>
      <c r="I25" s="21"/>
      <c r="J25" s="4">
        <v>93</v>
      </c>
      <c r="K25" s="4">
        <v>85</v>
      </c>
      <c r="L25" s="4"/>
      <c r="M25" s="4"/>
      <c r="N25" s="4"/>
      <c r="O25" s="4"/>
      <c r="P25" s="4"/>
      <c r="Q25" s="10">
        <f t="shared" si="0"/>
        <v>35.6</v>
      </c>
    </row>
    <row r="26" spans="2:17" x14ac:dyDescent="0.3">
      <c r="B26" s="6">
        <f t="shared" si="1"/>
        <v>18</v>
      </c>
      <c r="C26" s="6" t="s">
        <v>55</v>
      </c>
      <c r="D26" s="21" t="s">
        <v>56</v>
      </c>
      <c r="E26" s="21"/>
      <c r="F26" s="21"/>
      <c r="G26" s="21"/>
      <c r="H26" s="21"/>
      <c r="I26" s="21"/>
      <c r="J26" s="4">
        <v>91</v>
      </c>
      <c r="K26" s="4">
        <v>94</v>
      </c>
      <c r="L26" s="4"/>
      <c r="M26" s="4"/>
      <c r="N26" s="4"/>
      <c r="O26" s="4"/>
      <c r="P26" s="4"/>
      <c r="Q26" s="10">
        <f t="shared" si="0"/>
        <v>37</v>
      </c>
    </row>
    <row r="27" spans="2:17" x14ac:dyDescent="0.3">
      <c r="B27" s="6">
        <f t="shared" si="1"/>
        <v>19</v>
      </c>
      <c r="C27" s="6" t="s">
        <v>57</v>
      </c>
      <c r="D27" s="21" t="s">
        <v>58</v>
      </c>
      <c r="E27" s="21"/>
      <c r="F27" s="21"/>
      <c r="G27" s="21"/>
      <c r="H27" s="21"/>
      <c r="I27" s="21"/>
      <c r="J27" s="4">
        <v>75</v>
      </c>
      <c r="K27" s="4">
        <v>70</v>
      </c>
      <c r="L27" s="4"/>
      <c r="M27" s="4"/>
      <c r="N27" s="4"/>
      <c r="O27" s="4"/>
      <c r="P27" s="4"/>
      <c r="Q27" s="10">
        <f t="shared" si="0"/>
        <v>29</v>
      </c>
    </row>
    <row r="28" spans="2:17" x14ac:dyDescent="0.3">
      <c r="B28" s="6">
        <f t="shared" si="1"/>
        <v>20</v>
      </c>
      <c r="C28" s="6" t="s">
        <v>59</v>
      </c>
      <c r="D28" s="21" t="s">
        <v>60</v>
      </c>
      <c r="E28" s="21"/>
      <c r="F28" s="21"/>
      <c r="G28" s="21"/>
      <c r="H28" s="21"/>
      <c r="I28" s="21"/>
      <c r="J28" s="4">
        <v>90</v>
      </c>
      <c r="K28" s="4">
        <v>76</v>
      </c>
      <c r="L28" s="4"/>
      <c r="M28" s="4"/>
      <c r="N28" s="4"/>
      <c r="O28" s="4"/>
      <c r="P28" s="4"/>
      <c r="Q28" s="10">
        <f t="shared" si="0"/>
        <v>33.200000000000003</v>
      </c>
    </row>
    <row r="29" spans="2:17" x14ac:dyDescent="0.3">
      <c r="B29" s="6">
        <f t="shared" si="1"/>
        <v>21</v>
      </c>
      <c r="C29" s="6" t="s">
        <v>61</v>
      </c>
      <c r="D29" s="21" t="s">
        <v>62</v>
      </c>
      <c r="E29" s="21"/>
      <c r="F29" s="21"/>
      <c r="G29" s="21"/>
      <c r="H29" s="21"/>
      <c r="I29" s="21"/>
      <c r="J29" s="4">
        <v>91</v>
      </c>
      <c r="K29" s="4">
        <v>79</v>
      </c>
      <c r="L29" s="4"/>
      <c r="M29" s="4"/>
      <c r="N29" s="4"/>
      <c r="O29" s="4"/>
      <c r="P29" s="4"/>
      <c r="Q29" s="10">
        <f t="shared" si="0"/>
        <v>34</v>
      </c>
    </row>
    <row r="30" spans="2:17" x14ac:dyDescent="0.3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21</v>
      </c>
      <c r="K54" s="11">
        <f>COUNTIF(K9:K53,"&gt;=70")</f>
        <v>21</v>
      </c>
      <c r="L54" s="11">
        <f>COUNTIF(L9:L53,"&gt;=70")</f>
        <v>0</v>
      </c>
      <c r="M54" s="11">
        <f>COUNTIF(M9:M53,"&gt;=70")</f>
        <v>0</v>
      </c>
      <c r="N54" s="11">
        <f>COUNTIF(N9:N53,"&gt;=70")</f>
        <v>0</v>
      </c>
      <c r="O54" s="11">
        <f>COUNTIF(O9:O53,"&gt;=70")</f>
        <v>0</v>
      </c>
      <c r="P54" s="11">
        <f>COUNTIF(P9:P53,"&gt;=70")</f>
        <v>0</v>
      </c>
      <c r="Q54" s="15">
        <f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0</v>
      </c>
      <c r="K55" s="12">
        <f>COUNTIF(K9:K53,"&lt;70")</f>
        <v>0</v>
      </c>
      <c r="L55" s="12">
        <f>COUNTIF(L9:L53,"&lt;70")</f>
        <v>0</v>
      </c>
      <c r="M55" s="12">
        <f>COUNTIF(M9:M53,"&lt;70")</f>
        <v>0</v>
      </c>
      <c r="N55" s="12">
        <f>COUNTIF(N9:N53,"&lt;70")</f>
        <v>0</v>
      </c>
      <c r="O55" s="12">
        <f>COUNTIF(O9:O53,"&lt;70")</f>
        <v>0</v>
      </c>
      <c r="P55" s="12">
        <f>COUNTIF(P9:P53,"&lt;70")</f>
        <v>0</v>
      </c>
      <c r="Q55" s="12">
        <f>COUNTIF(Q9:Q53,"&lt;70")</f>
        <v>21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21</v>
      </c>
      <c r="K56" s="12">
        <f>COUNT(K9:K53)</f>
        <v>21</v>
      </c>
      <c r="L56" s="12">
        <f>COUNT(L9:L53)</f>
        <v>0</v>
      </c>
      <c r="M56" s="12">
        <f>COUNT(M9:M53)</f>
        <v>0</v>
      </c>
      <c r="N56" s="12">
        <f>COUNT(N9:N53)</f>
        <v>0</v>
      </c>
      <c r="O56" s="12">
        <f>COUNT(O9:O53)</f>
        <v>0</v>
      </c>
      <c r="P56" s="12">
        <f>COUNT(P9:P53)</f>
        <v>0</v>
      </c>
      <c r="Q56" s="12">
        <f>COUNT(Q9:Q53)</f>
        <v>21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1</v>
      </c>
      <c r="K57" s="14">
        <f t="shared" ref="K57:Q57" si="2">K54/K56</f>
        <v>1</v>
      </c>
      <c r="L57" s="14" t="e">
        <f t="shared" si="2"/>
        <v>#DIV/0!</v>
      </c>
      <c r="M57" s="14" t="e">
        <f t="shared" si="2"/>
        <v>#DIV/0!</v>
      </c>
      <c r="N57" s="14" t="e">
        <f t="shared" si="2"/>
        <v>#DIV/0!</v>
      </c>
      <c r="O57" s="14" t="e">
        <f t="shared" si="2"/>
        <v>#DIV/0!</v>
      </c>
      <c r="P57" s="14" t="e">
        <f t="shared" si="2"/>
        <v>#DIV/0!</v>
      </c>
      <c r="Q57" s="14">
        <f t="shared" si="2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</v>
      </c>
      <c r="K58" s="13">
        <f t="shared" ref="K58:Q58" si="3">K55/K56</f>
        <v>0</v>
      </c>
      <c r="L58" s="14" t="e">
        <f t="shared" si="3"/>
        <v>#DIV/0!</v>
      </c>
      <c r="M58" s="14" t="e">
        <f t="shared" si="3"/>
        <v>#DIV/0!</v>
      </c>
      <c r="N58" s="14" t="e">
        <f t="shared" si="3"/>
        <v>#DIV/0!</v>
      </c>
      <c r="O58" s="14" t="e">
        <f t="shared" si="3"/>
        <v>#DIV/0!</v>
      </c>
      <c r="P58" s="14" t="e">
        <f t="shared" si="3"/>
        <v>#DIV/0!</v>
      </c>
      <c r="Q58" s="14">
        <f t="shared" si="3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13" zoomScale="84" zoomScaleNormal="84" workbookViewId="0">
      <selection activeCell="R26" sqref="R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/>
      <c r="E4" s="33"/>
      <c r="F4" s="33"/>
      <c r="G4" s="33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/>
      <c r="E6" s="23"/>
      <c r="F6" s="23"/>
      <c r="G6" s="23"/>
      <c r="I6" s="16" t="s">
        <v>22</v>
      </c>
      <c r="J6" s="16"/>
      <c r="K6" s="27"/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PROBABILIDAD</vt:lpstr>
      <vt:lpstr>FISICA</vt:lpstr>
      <vt:lpstr>ESTADISTICA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Artemio</cp:lastModifiedBy>
  <cp:lastPrinted>2024-03-07T03:55:03Z</cp:lastPrinted>
  <dcterms:created xsi:type="dcterms:W3CDTF">2023-03-14T19:16:59Z</dcterms:created>
  <dcterms:modified xsi:type="dcterms:W3CDTF">2024-03-07T03:56:11Z</dcterms:modified>
</cp:coreProperties>
</file>