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esktop\2024-A\REPORTES PARCIALES\"/>
    </mc:Choice>
  </mc:AlternateContent>
  <xr:revisionPtr revIDLastSave="0" documentId="13_ncr:1_{AE4BF8F4-30F0-47C9-BD56-0C44F4F51B1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2" l="1"/>
  <c r="L17" i="10"/>
  <c r="L16" i="10"/>
  <c r="I17" i="10"/>
  <c r="L18" i="24" l="1"/>
  <c r="I18" i="24"/>
  <c r="E15" i="25" l="1"/>
  <c r="H15" i="25" s="1"/>
  <c r="E14" i="25"/>
  <c r="H14" i="25" s="1"/>
  <c r="E16" i="25"/>
  <c r="H16" i="25" s="1"/>
  <c r="N28" i="10" l="1"/>
  <c r="M28" i="10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L16" i="22" s="1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<sst xmlns="http://schemas.openxmlformats.org/spreadsheetml/2006/main" count="209" uniqueCount="62">
  <si>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</si>
  <si>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</si>
  <si>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</si>
  <si>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</si>
  <si>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</si>
  <si>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</si>
  <si>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</si>
  <si>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</si>
  <si>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</si>
  <si>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</si>
  <si>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</si>
  <si>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</si>
  <si>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</si>
  <si>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</si>
  <si>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</si>
  <si>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</si>
  <si>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</si>
  <si>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</si>
  <si>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</si>
  <si>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</si>
  <si>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</si>
  <si>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</si>
  <si>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</si>
  <si>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</si>
  <si>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</si>
  <si>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</si>
  <si>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</si>
  <si>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</si>
  <si>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</si>
  <si>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</si>
  <si>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</si>
  <si>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</si>
  <si>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</si>
  <si>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</si>
  <si>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</si>
  <si>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</si>
  <si>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</si>
  <si>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</si>
  <si>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</si>
  <si>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</si>
  <si>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</si>
  <si>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</si>
  <si>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</si>
  <si>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</si>
  <si>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</si>
  <si>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II</t>
  </si>
  <si>
    <t>FUNDAMENTOS DE FISICA</t>
  </si>
  <si>
    <t>MATEMATICAS APLICADAS A LA ADMON.</t>
  </si>
  <si>
    <t>107 A</t>
  </si>
  <si>
    <t>305 A</t>
  </si>
  <si>
    <t>105 A</t>
  </si>
  <si>
    <t>Febrero-Junio 2024</t>
  </si>
  <si>
    <t>ESTADISTICA PARA LA ADMINISTRACIÓN I</t>
  </si>
  <si>
    <t>205-A</t>
  </si>
  <si>
    <t>205 A</t>
  </si>
  <si>
    <t>FISICA PARA INFORMATICA</t>
  </si>
  <si>
    <t xml:space="preserve"> 210 A</t>
  </si>
  <si>
    <t>IINF</t>
  </si>
  <si>
    <t>IEME</t>
  </si>
  <si>
    <t>202 A</t>
  </si>
  <si>
    <t>PROBABILIDAD Y ESTADISTICA</t>
  </si>
  <si>
    <t>202-A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</si>
</sst>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51</v>
      </c>
      <c r="M8" s="33"/>
      <c r="N8" s="33"/>
    </row>
    <row r="10" spans="1:14" x14ac:dyDescent="0.25">
      <c r="A10" s="4" t="s">
        <v>8</v>
      </c>
      <c r="B10" s="33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52</v>
      </c>
      <c r="B14" s="9" t="s">
        <v>21</v>
      </c>
      <c r="C14" s="9" t="s">
        <v>53</v>
      </c>
      <c r="D14" s="9" t="s">
        <v>34</v>
      </c>
      <c r="E14" s="9"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0.52</v>
      </c>
    </row>
    <row r="15" spans="1:14" s="11" customFormat="1" ht="26.4" x14ac:dyDescent="0.25">
      <c r="A15" s="8" t="s">
        <v>52</v>
      </c>
      <c r="B15" s="9" t="s">
        <v>37</v>
      </c>
      <c r="C15" s="9" t="s">
        <v>54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84</v>
      </c>
      <c r="N15" s="15">
        <v>0.48</v>
      </c>
    </row>
    <row r="16" spans="1:14" s="11" customFormat="1" ht="26.4" x14ac:dyDescent="0.25">
      <c r="A16" s="8" t="s">
        <v>55</v>
      </c>
      <c r="B16" s="9" t="s">
        <v>21</v>
      </c>
      <c r="C16" s="9" t="s">
        <v>56</v>
      </c>
      <c r="D16" s="9" t="s">
        <v>57</v>
      </c>
      <c r="E16" s="9"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>K16/E16</f>
        <v>0</v>
      </c>
      <c r="M16" s="9">
        <v>78</v>
      </c>
      <c r="N16" s="15">
        <v>0.83</v>
      </c>
    </row>
    <row r="17" spans="1:18" s="11" customFormat="1" ht="26.4" x14ac:dyDescent="0.25">
      <c r="A17" s="8" t="s">
        <v>60</v>
      </c>
      <c r="B17" s="9" t="s">
        <v>21</v>
      </c>
      <c r="C17" s="9" t="s">
        <v>59</v>
      </c>
      <c r="D17" s="9" t="s">
        <v>58</v>
      </c>
      <c r="E17" s="9">
        <v>29</v>
      </c>
      <c r="F17" s="9">
        <v>22</v>
      </c>
      <c r="G17" s="9"/>
      <c r="H17" s="10"/>
      <c r="I17" s="9">
        <f t="shared" si="0"/>
        <v>7</v>
      </c>
      <c r="J17" s="10"/>
      <c r="K17" s="9"/>
      <c r="L17" s="10">
        <f>K17/E17</f>
        <v>0</v>
      </c>
      <c r="M17" s="9">
        <v>69</v>
      </c>
      <c r="N17" s="15">
        <v>0.76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89</v>
      </c>
      <c r="G28" s="17"/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(M14+M15+M16+M17)/4</f>
        <v>80.75</v>
      </c>
      <c r="N28" s="19">
        <f>AVERAGE(N14:N27)</f>
        <v>0.64749999999999996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52</v>
      </c>
      <c r="B14" s="9" t="s">
        <v>38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</v>
      </c>
    </row>
    <row r="15" spans="1:14" s="11" customFormat="1" ht="26.4" x14ac:dyDescent="0.25">
      <c r="A15" s="9" t="s">
        <v>60</v>
      </c>
      <c r="B15" s="9" t="s">
        <v>37</v>
      </c>
      <c r="C15" s="9" t="s">
        <v>61</v>
      </c>
      <c r="D15" s="9" t="s">
        <v>58</v>
      </c>
      <c r="E15" s="9">
        <f>29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82</v>
      </c>
      <c r="N15" s="15">
        <v>0.79</v>
      </c>
    </row>
    <row r="16" spans="1:14" s="11" customFormat="1" ht="26.4" x14ac:dyDescent="0.25">
      <c r="A16" s="9" t="str">
        <f>'1'!A16</f>
        <v>FISICA PARA INFORMATICA</v>
      </c>
      <c r="B16" s="9" t="s">
        <v>37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88</v>
      </c>
      <c r="N16" s="15">
        <v>0.86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73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87.666666666666671</v>
      </c>
      <c r="N28" s="19">
        <f>AVERAGE(N14:N27)</f>
        <v>0.85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38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24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0.76</v>
      </c>
    </row>
    <row r="15" spans="1:14" s="11" customFormat="1" ht="26.4" x14ac:dyDescent="0.25">
      <c r="A15" s="9" t="str">
        <f>'1'!A15</f>
        <v>ESTADISTICA PARA LA ADMINISTRACIÓN I</v>
      </c>
      <c r="B15" s="9" t="s">
        <v>38</v>
      </c>
      <c r="C15" s="9" t="str">
        <f>'1'!C15</f>
        <v>205 A</v>
      </c>
      <c r="D15" s="9" t="str">
        <f>'1'!D15</f>
        <v>LADM</v>
      </c>
      <c r="E15" s="9">
        <f>'1'!E15</f>
        <v>21</v>
      </c>
      <c r="F15" s="9">
        <v>25</v>
      </c>
      <c r="G15" s="9"/>
      <c r="H15" s="10"/>
      <c r="I15" s="9">
        <f t="shared" si="0"/>
        <v>-4</v>
      </c>
      <c r="J15" s="10"/>
      <c r="K15" s="9">
        <v>0</v>
      </c>
      <c r="L15" s="10">
        <f t="shared" si="1"/>
        <v>0</v>
      </c>
      <c r="M15" s="9">
        <v>83</v>
      </c>
      <c r="N15" s="15">
        <v>0.79</v>
      </c>
    </row>
    <row r="16" spans="1:14" s="11" customFormat="1" ht="26.4" x14ac:dyDescent="0.25">
      <c r="A16" s="9" t="str">
        <f>'1'!A16</f>
        <v>FISICA PARA INFORMATICA</v>
      </c>
      <c r="B16" s="9" t="s">
        <v>38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17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92</v>
      </c>
      <c r="N16" s="15">
        <v>0.89</v>
      </c>
    </row>
    <row r="17" spans="1:14" s="11" customFormat="1" ht="26.4" x14ac:dyDescent="0.25">
      <c r="A17" s="9"/>
      <c r="B17" s="9"/>
      <c r="C17" s="9" t="str">
        <f>'1'!C17</f>
        <v>202 A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66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0.81333333333333335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39</v>
      </c>
      <c r="C14" s="9" t="str">
        <f>'1'!C14</f>
        <v>205-A</v>
      </c>
      <c r="D14" s="9" t="s">
        <v>34</v>
      </c>
      <c r="E14" s="9">
        <f>'1'!E14</f>
        <v>21</v>
      </c>
      <c r="F14" s="9">
        <v>24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0.92</v>
      </c>
    </row>
    <row r="15" spans="1:14" s="11" customFormat="1" ht="26.4" x14ac:dyDescent="0.25">
      <c r="A15" s="9" t="s">
        <v>45</v>
      </c>
      <c r="B15" s="9" t="s">
        <v>40</v>
      </c>
      <c r="C15" s="9" t="s">
        <v>49</v>
      </c>
      <c r="D15" s="9" t="s">
        <v>34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0.92</v>
      </c>
    </row>
    <row r="16" spans="1:14" s="11" customFormat="1" ht="26.4" x14ac:dyDescent="0.25">
      <c r="A16" s="9" t="str">
        <f>'1'!A16</f>
        <v>FISICA PARA INFORMATICA</v>
      </c>
      <c r="B16" s="9" t="s">
        <v>39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16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85</v>
      </c>
      <c r="N16" s="15">
        <v>0.83</v>
      </c>
    </row>
    <row r="17" spans="1:14" s="11" customFormat="1" ht="26.4" x14ac:dyDescent="0.25">
      <c r="A17" s="9" t="s">
        <v>47</v>
      </c>
      <c r="B17" s="9" t="s">
        <v>40</v>
      </c>
      <c r="C17" s="9" t="s">
        <v>50</v>
      </c>
      <c r="D17" s="9" t="s">
        <v>34</v>
      </c>
      <c r="E17" s="9">
        <v>18</v>
      </c>
      <c r="F17" s="9">
        <v>16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85</v>
      </c>
      <c r="N17" s="15">
        <v>0.83</v>
      </c>
    </row>
    <row r="18" spans="1:14" s="11" customFormat="1" ht="26.4" x14ac:dyDescent="0.25">
      <c r="A18" s="9" t="s">
        <v>46</v>
      </c>
      <c r="B18" s="9" t="s">
        <v>39</v>
      </c>
      <c r="C18" s="9" t="s">
        <v>48</v>
      </c>
      <c r="D18" s="9" t="s">
        <v>36</v>
      </c>
      <c r="E18" s="9">
        <v>29</v>
      </c>
      <c r="F18" s="9">
        <v>27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91</v>
      </c>
      <c r="N18" s="15">
        <v>0.83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107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90.2</v>
      </c>
      <c r="N28" s="19">
        <f>AVERAGE(N14:N27)</f>
        <v>0.86599999999999999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D19" sqref="D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42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22</v>
      </c>
      <c r="G14" s="9">
        <v>2</v>
      </c>
      <c r="H14" s="10">
        <f>(F14+G14)/E14</f>
        <v>1.1428571428571428</v>
      </c>
      <c r="I14" s="9">
        <f t="shared" ref="I14:I28" si="0">(E14-SUM(F14:G14))-K14</f>
        <v>-3</v>
      </c>
      <c r="J14" s="10">
        <f t="shared" ref="J14:J28" si="1">I14/E14</f>
        <v>-0.14285714285714285</v>
      </c>
      <c r="K14" s="9">
        <v>0</v>
      </c>
      <c r="L14" s="10">
        <f t="shared" ref="L14:L28" si="2">K14/E14</f>
        <v>0</v>
      </c>
      <c r="M14" s="9">
        <v>89</v>
      </c>
      <c r="N14" s="15">
        <v>0.84</v>
      </c>
    </row>
    <row r="15" spans="1:14" s="11" customFormat="1" ht="26.4" x14ac:dyDescent="0.25">
      <c r="A15" s="9" t="str">
        <f>'1'!A15</f>
        <v>ESTADISTICA PARA LA ADMINISTRACIÓN I</v>
      </c>
      <c r="B15" s="9" t="s">
        <v>43</v>
      </c>
      <c r="C15" s="9" t="str">
        <f>'1'!C15</f>
        <v>205 A</v>
      </c>
      <c r="D15" s="9" t="str">
        <f>'1'!D15</f>
        <v>LADM</v>
      </c>
      <c r="E15" s="9">
        <f>'1'!E15</f>
        <v>21</v>
      </c>
      <c r="F15" s="9">
        <v>23</v>
      </c>
      <c r="G15" s="9">
        <v>4</v>
      </c>
      <c r="H15" s="10">
        <f>(F15+G15)/E15</f>
        <v>1.2857142857142858</v>
      </c>
      <c r="I15" s="9">
        <f t="shared" si="0"/>
        <v>-6</v>
      </c>
      <c r="J15" s="10">
        <f t="shared" si="1"/>
        <v>-0.2857142857142857</v>
      </c>
      <c r="K15" s="9">
        <v>0</v>
      </c>
      <c r="L15" s="10">
        <f t="shared" si="2"/>
        <v>0</v>
      </c>
      <c r="M15" s="9">
        <v>89</v>
      </c>
      <c r="N15" s="15">
        <v>0.86</v>
      </c>
    </row>
    <row r="16" spans="1:14" s="11" customFormat="1" ht="26.4" x14ac:dyDescent="0.25">
      <c r="A16" s="9" t="str">
        <f>'1'!A16</f>
        <v>FISICA PARA INFORMATICA</v>
      </c>
      <c r="B16" s="9" t="s">
        <v>42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16</v>
      </c>
      <c r="G16" s="9">
        <v>1</v>
      </c>
      <c r="H16" s="10">
        <f>(F16+G16)/E16</f>
        <v>0.58620689655172409</v>
      </c>
      <c r="I16" s="9">
        <f t="shared" si="0"/>
        <v>12</v>
      </c>
      <c r="J16" s="10">
        <f t="shared" si="1"/>
        <v>0.41379310344827586</v>
      </c>
      <c r="K16" s="9">
        <v>0</v>
      </c>
      <c r="L16" s="10">
        <f t="shared" si="2"/>
        <v>0</v>
      </c>
      <c r="M16" s="9">
        <v>89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61</v>
      </c>
      <c r="G28" s="17">
        <f>SUM(G14:G27)</f>
        <v>7</v>
      </c>
      <c r="H28" s="18">
        <f>SUM(F28:G28)/E28</f>
        <v>0.95774647887323938</v>
      </c>
      <c r="I28" s="17">
        <f t="shared" si="0"/>
        <v>3</v>
      </c>
      <c r="J28" s="18">
        <f t="shared" si="1"/>
        <v>4.2253521126760563E-2</v>
      </c>
      <c r="K28" s="17">
        <f>SUM(K14:K27)</f>
        <v>0</v>
      </c>
      <c r="L28" s="18">
        <f t="shared" si="2"/>
        <v>0</v>
      </c>
      <c r="M28" s="17">
        <f>AVERAGE(M14:M27)</f>
        <v>89</v>
      </c>
      <c r="N28" s="19">
        <f>AVERAGE(N14:N27)</f>
        <v>0.82666666666666666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2024-04-17T19:06:00Z</dcterms:modified>
  <cp:category/>
  <cp:contentStatus/>
</cp:coreProperties>
</file>