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HV\"/>
    </mc:Choice>
  </mc:AlternateContent>
  <xr:revisionPtr revIDLastSave="0" documentId="8_{4FE16547-39EC-4074-A778-61AF41DEF6A2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L17" i="10"/>
  <c r="L16" i="10"/>
  <c r="I17" i="10"/>
  <c r="L18" i="24" l="1"/>
  <c r="I18" i="24"/>
  <c r="H15" i="25" l="1"/>
  <c r="H14" i="25"/>
  <c r="H16" i="25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<sst xmlns="http://schemas.openxmlformats.org/spreadsheetml/2006/main" count="216" uniqueCount="56">
  <si>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</si>
  <si>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</si>
  <si>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</si>
  <si>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</si>
  <si>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</si>
  <si>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</si>
  <si>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</si>
  <si>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</si>
  <si>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</si>
  <si>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</si>
  <si>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</si>
  <si>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</si>
  <si>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</si>
  <si>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</si>
  <si>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</si>
  <si>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</si>
  <si>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</si>
  <si>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</si>
  <si>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</si>
  <si>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</si>
  <si>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</si>
  <si>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</si>
  <si>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</si>
  <si>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</si>
  <si>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</si>
  <si>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</si>
  <si>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</si>
  <si>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</si>
  <si>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</si>
  <si>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</si>
  <si>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</si>
  <si>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</si>
  <si>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</si>
  <si>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</si>
  <si>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</si>
  <si>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</si>
  <si>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</t>
  </si>
  <si>
    <t>III</t>
  </si>
  <si>
    <t>IV</t>
  </si>
  <si>
    <t>V</t>
  </si>
  <si>
    <t>D. E. TONATIUH SOSME SANCHEZ</t>
  </si>
  <si>
    <t>MII. ARTEMIO HIDALGO VELASCO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</si>
  <si>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</si>
  <si>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</si>
  <si>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</si>
  <si>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</si>
  <si>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</si>
  <si>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</si>
  <si>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</si>
  <si>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</si>
  <si>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</si>
  <si>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</si>
  <si>
    <t>202-A</t>
  </si>
  <si>
    <t>VI</t>
  </si>
  <si>
    <t>MC. TONATIUH SOSME SANCHEZ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</si>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</sst>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5">
      <c r="A10" s="4" t="s">
        <v>8</v>
      </c>
      <c r="B10" s="28" t="s">
        <v>41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43</v>
      </c>
      <c r="B14" s="9" t="s">
        <v>21</v>
      </c>
      <c r="C14" s="9" t="s">
        <v>44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43</v>
      </c>
      <c r="B15" s="9" t="s">
        <v>36</v>
      </c>
      <c r="C15" s="9" t="s">
        <v>45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46</v>
      </c>
      <c r="B16" s="9" t="s">
        <v>21</v>
      </c>
      <c r="C16" s="9" t="s">
        <v>47</v>
      </c>
      <c r="D16" s="9" t="s">
        <v>48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51</v>
      </c>
      <c r="B17" s="9" t="s">
        <v>21</v>
      </c>
      <c r="C17" s="9" t="s">
        <v>50</v>
      </c>
      <c r="D17" s="9" t="s">
        <v>49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/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43</v>
      </c>
      <c r="B14" s="9" t="s">
        <v>37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51</v>
      </c>
      <c r="B15" s="9" t="s">
        <v>36</v>
      </c>
      <c r="C15" s="9" t="s">
        <v>52</v>
      </c>
      <c r="D15" s="9" t="s">
        <v>49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36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73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51</v>
      </c>
      <c r="B15" s="9" t="s">
        <v>37</v>
      </c>
      <c r="C15" s="9" t="s">
        <v>52</v>
      </c>
      <c r="D15" s="9" t="s">
        <v>49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76</v>
      </c>
      <c r="N16" s="15">
        <v>0.79</v>
      </c>
    </row>
    <row r="17" spans="1:14" s="11" customFormat="1" ht="26.4" x14ac:dyDescent="0.25">
      <c r="A17" s="9"/>
      <c r="B17" s="9"/>
      <c r="C17" s="9" t="str">
        <f>'1'!C17</f>
        <v>202 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43</v>
      </c>
      <c r="B15" s="9" t="s">
        <v>53</v>
      </c>
      <c r="C15" s="9" t="s">
        <v>45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0.69</v>
      </c>
    </row>
    <row r="17" spans="1:14" s="11" customFormat="1" ht="26.4" x14ac:dyDescent="0.25">
      <c r="A17" s="9" t="s">
        <v>51</v>
      </c>
      <c r="B17" s="9" t="s">
        <v>38</v>
      </c>
      <c r="C17" s="9" t="s">
        <v>50</v>
      </c>
      <c r="D17" s="9" t="s">
        <v>49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51</v>
      </c>
      <c r="B18" s="9" t="s">
        <v>39</v>
      </c>
      <c r="C18" s="9" t="s">
        <v>50</v>
      </c>
      <c r="D18" s="9" t="s">
        <v>49</v>
      </c>
      <c r="E18" s="9">
        <v>29</v>
      </c>
      <c r="F18" s="9">
        <v>24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116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55</v>
      </c>
      <c r="C14" s="9" t="str">
        <f>'1'!C14</f>
        <v>205-A</v>
      </c>
      <c r="D14" s="9" t="str">
        <f>'1'!D14</f>
        <v>LADM</v>
      </c>
      <c r="E14" s="9">
        <v>23</v>
      </c>
      <c r="F14" s="9">
        <v>19</v>
      </c>
      <c r="G14" s="9">
        <v>1</v>
      </c>
      <c r="H14" s="10">
        <f>(F14+G14)/E14</f>
        <v>0.86956521739130432</v>
      </c>
      <c r="I14" s="9">
        <f t="shared" ref="I14:I28" si="0">(E14-SUM(F14:G14))-K14</f>
        <v>3</v>
      </c>
      <c r="J14" s="10">
        <f t="shared" ref="J14:J28" si="1">I14/E14</f>
        <v>0.13043478260869565</v>
      </c>
      <c r="K14" s="9">
        <v>0</v>
      </c>
      <c r="L14" s="10">
        <f t="shared" ref="L14:L28" si="2">K14/E14</f>
        <v>0</v>
      </c>
      <c r="M14" s="9">
        <v>78</v>
      </c>
      <c r="N14" s="15">
        <v>0.87</v>
      </c>
    </row>
    <row r="15" spans="1:14" s="11" customFormat="1" ht="26.4" x14ac:dyDescent="0.25">
      <c r="A15" s="9" t="s">
        <v>51</v>
      </c>
      <c r="B15" s="9" t="s">
        <v>55</v>
      </c>
      <c r="C15" s="9" t="s">
        <v>52</v>
      </c>
      <c r="D15" s="9" t="s">
        <v>49</v>
      </c>
      <c r="E15" s="9">
        <v>29</v>
      </c>
      <c r="F15" s="9">
        <v>19</v>
      </c>
      <c r="G15" s="9">
        <v>4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73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55</v>
      </c>
      <c r="C16" s="9" t="str">
        <f>'1'!C16</f>
        <v xml:space="preserve"> 210 A</v>
      </c>
      <c r="D16" s="9" t="str">
        <f>'1'!D16</f>
        <v>IINF</v>
      </c>
      <c r="E16" s="9">
        <v>28</v>
      </c>
      <c r="F16" s="9">
        <v>22</v>
      </c>
      <c r="G16" s="9">
        <v>3</v>
      </c>
      <c r="H16" s="10">
        <f>(F16+G16)/E16</f>
        <v>0.8928571428571429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80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60</v>
      </c>
      <c r="G28" s="17">
        <f>SUM(G14:G27)</f>
        <v>8</v>
      </c>
      <c r="H28" s="18">
        <f>SUM(F28:G28)/E28</f>
        <v>0.85</v>
      </c>
      <c r="I28" s="17">
        <f t="shared" si="0"/>
        <v>12</v>
      </c>
      <c r="J28" s="18">
        <f t="shared" si="1"/>
        <v>0.15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0.85000000000000009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54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2024-06-12T18:46:14Z</dcterms:modified>
  <cp:category/>
  <cp:contentStatus/>
</cp:coreProperties>
</file>