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91BA0F25-78F5-4005-BEC1-EDB7BB5E75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TERMOD 411-A" sheetId="5" r:id="rId1"/>
    <sheet name="FUNDAMENTOS DE TERMOD 411-B" sheetId="1" r:id="rId2"/>
    <sheet name="BALANCE DE MATERIA Y ENERGIA" sheetId="3" r:id="rId3"/>
    <sheet name="FISICOQUIMICA I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3" l="1"/>
  <c r="Q22" i="5"/>
  <c r="Q23" i="5"/>
  <c r="Q24" i="5"/>
  <c r="Q25" i="5"/>
  <c r="Q26" i="5"/>
  <c r="Q10" i="5"/>
  <c r="Q11" i="5"/>
  <c r="Q12" i="5"/>
  <c r="Q13" i="5"/>
  <c r="Q14" i="5"/>
  <c r="Q15" i="5"/>
  <c r="Q16" i="5"/>
  <c r="Q17" i="5"/>
  <c r="Q18" i="5"/>
  <c r="Q19" i="5"/>
  <c r="Q20" i="5"/>
  <c r="Q21" i="5"/>
  <c r="Q25" i="3"/>
  <c r="Q26" i="3"/>
  <c r="Q15" i="3"/>
  <c r="R21" i="4"/>
  <c r="R22" i="4"/>
  <c r="R17" i="4"/>
  <c r="R18" i="4"/>
  <c r="R19" i="4"/>
  <c r="R20" i="4"/>
  <c r="R12" i="4"/>
  <c r="Q10" i="3" l="1"/>
  <c r="Q11" i="3"/>
  <c r="Q12" i="3"/>
  <c r="Q13" i="3"/>
  <c r="Q14" i="3"/>
  <c r="Q16" i="3"/>
  <c r="Q17" i="3"/>
  <c r="Q18" i="3"/>
  <c r="Q19" i="3"/>
  <c r="Q20" i="3"/>
  <c r="Q21" i="3"/>
  <c r="Q22" i="3"/>
  <c r="Q23" i="3"/>
  <c r="Q24" i="3"/>
  <c r="Q27" i="3"/>
  <c r="Q28" i="3"/>
  <c r="Q29" i="3"/>
  <c r="Q9" i="3"/>
  <c r="Q9" i="5"/>
  <c r="R9" i="4"/>
  <c r="R10" i="4"/>
  <c r="R11" i="4"/>
  <c r="R13" i="4"/>
  <c r="R14" i="4"/>
  <c r="R15" i="4"/>
  <c r="R16" i="4"/>
  <c r="R23" i="4"/>
  <c r="R24" i="4"/>
  <c r="R25" i="4"/>
  <c r="R26" i="4"/>
  <c r="R27" i="4"/>
  <c r="R28" i="4"/>
  <c r="R29" i="4"/>
  <c r="R30" i="4"/>
  <c r="R31" i="4"/>
  <c r="R32" i="4"/>
  <c r="R33" i="4"/>
  <c r="K53" i="4" l="1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J51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K57" i="4"/>
  <c r="J52" i="5"/>
  <c r="J55" i="3"/>
  <c r="J54" i="3"/>
  <c r="J53" i="5"/>
  <c r="K56" i="4" l="1"/>
  <c r="J58" i="1"/>
  <c r="J57" i="1"/>
  <c r="B44" i="1" l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<sst xmlns="http://schemas.openxmlformats.org/spreadsheetml/2006/main" count="383" uniqueCount="168">
  <si>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</si>
  <si>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</si>
  <si>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</si>
  <si>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</si>
  <si>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</si>
  <si>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</si>
  <si>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</si>
  <si>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</si>
  <si>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</si>
  <si>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</si>
  <si>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</si>
  <si>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</si>
  <si>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</si>
  <si>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</si>
  <si>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</si>
  <si>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</si>
  <si>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</si>
  <si>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</si>
  <si>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</si>
  <si>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</si>
  <si>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</si>
  <si>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</si>
  <si>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</si>
  <si>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</si>
  <si>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GARDUÑO MUÑOZ JACKELIN</t>
  </si>
  <si>
    <t>MCIA. CARLOS MANUEL MONTOYA NAFARRATE</t>
  </si>
  <si>
    <t>221U0842</t>
  </si>
  <si>
    <t>FRANCO VELA ADRIAN</t>
  </si>
  <si>
    <t xml:space="preserve"> 211U0299</t>
  </si>
  <si>
    <t xml:space="preserve"> 201U0265</t>
  </si>
  <si>
    <t>221U0526</t>
  </si>
  <si>
    <t xml:space="preserve"> 221U0531</t>
  </si>
  <si>
    <t xml:space="preserve"> 211U0396</t>
  </si>
  <si>
    <t xml:space="preserve"> 221U0532</t>
  </si>
  <si>
    <t>221U0537</t>
  </si>
  <si>
    <t xml:space="preserve"> 221U0538</t>
  </si>
  <si>
    <t xml:space="preserve"> 221U0541</t>
  </si>
  <si>
    <t xml:space="preserve"> 221U0799</t>
  </si>
  <si>
    <t xml:space="preserve"> 221U0544</t>
  </si>
  <si>
    <t xml:space="preserve"> 221U0546</t>
  </si>
  <si>
    <t xml:space="preserve"> 221U0547</t>
  </si>
  <si>
    <t xml:space="preserve"> 221U0550</t>
  </si>
  <si>
    <t xml:space="preserve"> 221U0552</t>
  </si>
  <si>
    <t xml:space="preserve"> 221U0554</t>
  </si>
  <si>
    <t xml:space="preserve"> 221U0555</t>
  </si>
  <si>
    <t xml:space="preserve"> 221U0562</t>
  </si>
  <si>
    <t xml:space="preserve"> 221U0563</t>
  </si>
  <si>
    <t xml:space="preserve"> 221U0566</t>
  </si>
  <si>
    <t>ANOTA CARDOZA OLIVER DE JESÚS</t>
  </si>
  <si>
    <t>CHACHA MORALES EDGAR FERNANDO</t>
  </si>
  <si>
    <t>COBAXIN BAXIN PEDRO DE JESUS</t>
  </si>
  <si>
    <t xml:space="preserve"> CHAPOL TOGA GERMAN LAEL</t>
  </si>
  <si>
    <t>GARCÍA BARRERA ALEXANDER EMILIO</t>
  </si>
  <si>
    <t>GOMEZ HERNANDEZ AHIRAM ALBERTO</t>
  </si>
  <si>
    <t>JIMENEZ REYES JUAN JOSE</t>
  </si>
  <si>
    <t>LINDO CONDE IVAN DE JESUS</t>
  </si>
  <si>
    <t xml:space="preserve"> LUNA RODRIGUEZ DILAN</t>
  </si>
  <si>
    <t>MALAGA ORTIZ JULIAN ROSENDO</t>
  </si>
  <si>
    <t xml:space="preserve"> 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</si>
  <si>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</si>
  <si>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</si>
  <si>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</si>
  <si>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</si>
  <si>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</si>
  <si>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</si>
  <si>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</si>
  <si>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221U0527</t>
  </si>
  <si>
    <t xml:space="preserve"> 221U0529</t>
  </si>
  <si>
    <t>221U0530</t>
  </si>
  <si>
    <t>ANTONINO BAUTISTA CARLOS EDUARDO</t>
  </si>
  <si>
    <t>BUSTAMANTE MARTINEZ ANDRES RODRIGO</t>
  </si>
  <si>
    <t xml:space="preserve"> CARMONA XOLO RENATA NICOLE</t>
  </si>
  <si>
    <t xml:space="preserve"> 221U0533</t>
  </si>
  <si>
    <t xml:space="preserve"> COBAXIN VILLASEÑOR CARLOS</t>
  </si>
  <si>
    <t xml:space="preserve"> 221U0534</t>
  </si>
  <si>
    <t xml:space="preserve"> COYOLT ROSENDO EDUARDO</t>
  </si>
  <si>
    <t xml:space="preserve"> 221U0536</t>
  </si>
  <si>
    <t xml:space="preserve"> GARCIA GUTIERREZ BRYAN</t>
  </si>
  <si>
    <t xml:space="preserve"> 221U0539</t>
  </si>
  <si>
    <t xml:space="preserve"> IXBA DE LA CRUZ BRAYAN AMADO</t>
  </si>
  <si>
    <t xml:space="preserve"> 221U0568</t>
  </si>
  <si>
    <t xml:space="preserve"> LOPEZ LOPEZ SIDNEY</t>
  </si>
  <si>
    <t xml:space="preserve"> 221U0543</t>
  </si>
  <si>
    <t xml:space="preserve"> LUCHO PAXTIAN JOSE MARTIN</t>
  </si>
  <si>
    <t xml:space="preserve"> 221U0545</t>
  </si>
  <si>
    <t xml:space="preserve"> LÓPEZ ESCRIBANO ISRAEL ANTONIO</t>
  </si>
  <si>
    <t xml:space="preserve"> 221U0548</t>
  </si>
  <si>
    <t>MARIN ORTIZ ULISES</t>
  </si>
  <si>
    <t xml:space="preserve"> 221U0549</t>
  </si>
  <si>
    <t>MARTÍNEZ PICHAL YAHANA DE LOS ÁNGELES</t>
  </si>
  <si>
    <t xml:space="preserve"> 211U0625</t>
  </si>
  <si>
    <t xml:space="preserve"> PEREZ 1 VILLEGAS PEDRO AARON R</t>
  </si>
  <si>
    <t xml:space="preserve"> 221U0558</t>
  </si>
  <si>
    <t>ROSAS MINQUIZ NAOMI</t>
  </si>
  <si>
    <t xml:space="preserve"> 221U0559</t>
  </si>
  <si>
    <t>ROSAS ROSAS JESUS ALEJANDRO</t>
  </si>
  <si>
    <t xml:space="preserve"> 241U0006</t>
  </si>
  <si>
    <t>SALAZAR ABRAJAN ALEXIS</t>
  </si>
  <si>
    <t xml:space="preserve"> 221U0560</t>
  </si>
  <si>
    <t>SANTIAGO REYES ARGELIO</t>
  </si>
  <si>
    <t xml:space="preserve"> 221U0561</t>
  </si>
  <si>
    <t>SERRANO VELAZQUEZ ESMERALDA</t>
  </si>
  <si>
    <t xml:space="preserve"> 221U0569</t>
  </si>
  <si>
    <t>TORRES NAVARRETE ELMER URIEL</t>
  </si>
  <si>
    <t xml:space="preserve"> 221U0565</t>
  </si>
  <si>
    <t>VELASCO XOLO JOSE ROBERTO</t>
  </si>
  <si>
    <t xml:space="preserve"> 221U0567</t>
  </si>
  <si>
    <t>ZAPOT RAMOS MARCOS OSIRIS</t>
  </si>
  <si>
    <t>221U0789</t>
  </si>
  <si>
    <t>ABRAJAN OLEA AMERICA LITZANIA</t>
  </si>
  <si>
    <t xml:space="preserve"> 221U0356</t>
  </si>
  <si>
    <t>CATEMAXCA QUINTO FATIMA LEILANY</t>
  </si>
  <si>
    <t xml:space="preserve"> 221U0358</t>
  </si>
  <si>
    <t>CHAPARRO RAMOS DANAEH</t>
  </si>
  <si>
    <t xml:space="preserve"> 221U0359</t>
  </si>
  <si>
    <t>CHAVEZ LUNA ZAIRA RAQUEL</t>
  </si>
  <si>
    <t xml:space="preserve"> 221U0364</t>
  </si>
  <si>
    <t>COCUYO ABRAJAN PEDRO YAHIR</t>
  </si>
  <si>
    <t>221U0367</t>
  </si>
  <si>
    <t>DURAN VILLEGAS ARNULFO</t>
  </si>
  <si>
    <t xml:space="preserve"> 221U0373</t>
  </si>
  <si>
    <t>GONZÁLEZ CRUZ MARÍA DE JESÚS</t>
  </si>
  <si>
    <t xml:space="preserve"> 221U0374</t>
  </si>
  <si>
    <t>GRACIA MARTINEZ AMERICA ABIGAIL</t>
  </si>
  <si>
    <t xml:space="preserve"> JIMENEZ TENORIO JORGE ANTONIO</t>
  </si>
  <si>
    <t>221U0378</t>
  </si>
  <si>
    <t>LOPEZ CERVANTES EVA ESTRELLA</t>
  </si>
  <si>
    <t xml:space="preserve"> 221U0381</t>
  </si>
  <si>
    <t xml:space="preserve"> MANTILLA MANTILLA RAMSÉS</t>
  </si>
  <si>
    <t>221U0384</t>
  </si>
  <si>
    <t xml:space="preserve"> MAZA JIMÉNEZ MICHEL ALEXIS</t>
  </si>
  <si>
    <t>221U0385</t>
  </si>
  <si>
    <t xml:space="preserve"> MENDOZA ACULTECO ANA SARAHI</t>
  </si>
  <si>
    <t>201U0489</t>
  </si>
  <si>
    <t xml:space="preserve"> MORA CHIGO GRECIA</t>
  </si>
  <si>
    <t>201U0453</t>
  </si>
  <si>
    <t xml:space="preserve"> MOTO XOLIO MIGUEL ANGEL</t>
  </si>
  <si>
    <t xml:space="preserve"> 221U0389</t>
  </si>
  <si>
    <t xml:space="preserve"> NAVARRETE MONTAN SERGIO NAIN</t>
  </si>
  <si>
    <t xml:space="preserve"> 221U0391</t>
  </si>
  <si>
    <t xml:space="preserve"> PEREZ MARQUEZ SUSSAN</t>
  </si>
  <si>
    <t xml:space="preserve"> 221U0394</t>
  </si>
  <si>
    <t xml:space="preserve"> POLITO CINTA DANNA YAMILETH</t>
  </si>
  <si>
    <t xml:space="preserve"> 221U0395</t>
  </si>
  <si>
    <t xml:space="preserve"> PRIETO HUERTA FESCO</t>
  </si>
  <si>
    <t xml:space="preserve"> 221U0396</t>
  </si>
  <si>
    <t xml:space="preserve"> PUCHETA SANTOS CELESTE JOVANA</t>
  </si>
  <si>
    <t xml:space="preserve">201U0453 </t>
  </si>
  <si>
    <t xml:space="preserve"> 221U0404</t>
  </si>
  <si>
    <t xml:space="preserve"> TEMICH MARTINEZ MARISOL DE JESUS</t>
  </si>
  <si>
    <t>FISICOQUIMICA I</t>
  </si>
  <si>
    <t>221U0843</t>
  </si>
  <si>
    <t>ALFONSO MOLINA CLAUDIA MARIA</t>
  </si>
  <si>
    <t>221U0348</t>
  </si>
  <si>
    <t>ALVARADO CUAZOZON WILLIAMS</t>
  </si>
  <si>
    <t>221U0361</t>
  </si>
  <si>
    <t>CHIPOL TEMICH ALMA ZURIEL</t>
  </si>
  <si>
    <t>221U0373</t>
  </si>
  <si>
    <t>201U0178</t>
  </si>
  <si>
    <t>QUINTANAR REYES ANGEL KALEB</t>
  </si>
  <si>
    <t>406-B</t>
  </si>
  <si>
    <t>BALANCE DE MATERIA Y ENERGIA</t>
  </si>
  <si>
    <t>FEB -  JUN 2024</t>
  </si>
  <si>
    <t>NA</t>
  </si>
  <si>
    <t>FEB-JUN 2024</t>
  </si>
  <si>
    <t>FUNDAMENTOS DE TERMODINAMICA</t>
  </si>
  <si>
    <t>411-B</t>
  </si>
  <si>
    <t>411-A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</si>
</sst>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/>
    </xf>
    <xf numFmtId="164" fontId="8" fillId="0" borderId="8" xfId="2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Alignment="1">
      <alignment horizontal="left"/>
    </xf>
    <xf numFmtId="0" fontId="4" fillId="0" borderId="4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49" fontId="0" fillId="0" borderId="0" xfId="0" applyNumberFormat="1"/>
    <xf numFmtId="49" fontId="4" fillId="0" borderId="2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8" fillId="0" borderId="16" xfId="2" applyFont="1" applyBorder="1" applyAlignment="1">
      <alignment horizontal="left"/>
    </xf>
    <xf numFmtId="164" fontId="8" fillId="0" borderId="17" xfId="2" applyFont="1" applyBorder="1" applyAlignment="1">
      <alignment horizontal="left"/>
    </xf>
    <xf numFmtId="164" fontId="8" fillId="0" borderId="18" xfId="2" applyFont="1" applyBorder="1" applyAlignment="1">
      <alignment horizontal="left"/>
    </xf>
    <xf numFmtId="0" fontId="0" fillId="0" borderId="2" xfId="0" applyBorder="1" applyAlignment="1">
      <alignment vertical="center" wrapText="1"/>
    </xf>
    <xf numFmtId="164" fontId="8" fillId="0" borderId="2" xfId="2" applyFont="1" applyBorder="1" applyAlignment="1">
      <alignment horizontal="left"/>
    </xf>
    <xf numFmtId="164" fontId="8" fillId="0" borderId="19" xfId="2" applyFont="1" applyBorder="1" applyAlignment="1">
      <alignment horizontal="left"/>
    </xf>
    <xf numFmtId="164" fontId="8" fillId="0" borderId="20" xfId="2" applyFont="1" applyBorder="1" applyAlignment="1">
      <alignment horizontal="left"/>
    </xf>
    <xf numFmtId="164" fontId="8" fillId="0" borderId="21" xfId="2" applyFont="1" applyBorder="1" applyAlignment="1">
      <alignment horizontal="left"/>
    </xf>
    <xf numFmtId="164" fontId="8" fillId="0" borderId="22" xfId="2" applyFont="1" applyBorder="1" applyAlignment="1">
      <alignment horizontal="left"/>
    </xf>
    <xf numFmtId="164" fontId="8" fillId="0" borderId="1" xfId="2" applyFont="1" applyBorder="1" applyAlignment="1">
      <alignment horizontal="left"/>
    </xf>
    <xf numFmtId="164" fontId="8" fillId="0" borderId="24" xfId="2" applyFont="1" applyBorder="1" applyAlignment="1">
      <alignment horizontal="left"/>
    </xf>
    <xf numFmtId="164" fontId="8" fillId="0" borderId="26" xfId="2" applyFont="1" applyBorder="1" applyAlignment="1">
      <alignment horizontal="left"/>
    </xf>
    <xf numFmtId="164" fontId="8" fillId="0" borderId="23" xfId="2" applyFont="1" applyBorder="1" applyAlignment="1">
      <alignment horizontal="left"/>
    </xf>
    <xf numFmtId="0" fontId="0" fillId="0" borderId="1" xfId="0" applyBorder="1"/>
    <xf numFmtId="164" fontId="8" fillId="0" borderId="6" xfId="2" applyFont="1" applyBorder="1" applyAlignment="1">
      <alignment horizontal="left"/>
    </xf>
    <xf numFmtId="164" fontId="8" fillId="0" borderId="25" xfId="2" applyFont="1" applyBorder="1" applyAlignment="1">
      <alignment horizontal="left"/>
    </xf>
    <xf numFmtId="164" fontId="8" fillId="0" borderId="7" xfId="2" applyFont="1" applyBorder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57"/>
  <sheetViews>
    <sheetView tabSelected="1" topLeftCell="D6" zoomScale="96" zoomScaleNormal="96" workbookViewId="0">
      <selection activeCell="Z15" sqref="Z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1"/>
      <c r="T1" s="1"/>
      <c r="U1" s="1"/>
    </row>
    <row r="2" spans="2:22" ht="15.75" x14ac:dyDescent="0.2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2"/>
      <c r="R2" s="2"/>
      <c r="S2" s="1"/>
      <c r="T2" s="1"/>
      <c r="U2" s="1"/>
    </row>
    <row r="3" spans="2:22" x14ac:dyDescent="0.25">
      <c r="C3" s="84" t="s">
        <v>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"/>
      <c r="R3" s="1"/>
      <c r="S3" s="1"/>
      <c r="T3" s="1"/>
      <c r="U3" s="1"/>
    </row>
    <row r="4" spans="2:22" x14ac:dyDescent="0.25">
      <c r="C4" t="s">
        <v>0</v>
      </c>
      <c r="D4" s="85" t="s">
        <v>165</v>
      </c>
      <c r="E4" s="85"/>
      <c r="F4" s="85"/>
      <c r="G4" s="85"/>
      <c r="I4" t="s">
        <v>1</v>
      </c>
      <c r="J4" s="80" t="s">
        <v>167</v>
      </c>
      <c r="K4" s="80"/>
      <c r="M4" t="s">
        <v>2</v>
      </c>
      <c r="N4" s="86">
        <v>45361</v>
      </c>
      <c r="O4" s="86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80" t="s">
        <v>164</v>
      </c>
      <c r="E6" s="80"/>
      <c r="F6" s="80"/>
      <c r="G6" s="80"/>
      <c r="I6" s="66" t="s">
        <v>22</v>
      </c>
      <c r="J6" s="66"/>
      <c r="K6" s="81" t="s">
        <v>25</v>
      </c>
      <c r="L6" s="81"/>
      <c r="M6" s="81"/>
      <c r="N6" s="81"/>
      <c r="O6" s="81"/>
      <c r="P6" s="81"/>
      <c r="S6" s="1"/>
      <c r="T6" s="1"/>
      <c r="U6" s="1"/>
    </row>
    <row r="7" spans="2:22" ht="11.25" customHeight="1" x14ac:dyDescent="0.25">
      <c r="S7" s="1"/>
      <c r="T7" s="1"/>
      <c r="U7" s="1"/>
    </row>
    <row r="8" spans="2:22" ht="15.75" thickBot="1" x14ac:dyDescent="0.3">
      <c r="B8" s="3" t="s">
        <v>4</v>
      </c>
      <c r="C8" s="28" t="s">
        <v>6</v>
      </c>
      <c r="D8" s="82" t="s">
        <v>5</v>
      </c>
      <c r="E8" s="82"/>
      <c r="F8" s="82"/>
      <c r="G8" s="82"/>
      <c r="H8" s="82"/>
      <c r="I8" s="8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2" ht="15.75" thickBot="1" x14ac:dyDescent="0.3">
      <c r="B9" s="25">
        <v>1</v>
      </c>
      <c r="C9" s="25" t="s">
        <v>30</v>
      </c>
      <c r="D9" s="76" t="s">
        <v>48</v>
      </c>
      <c r="E9" s="76"/>
      <c r="F9" s="76"/>
      <c r="G9" s="76"/>
      <c r="H9" s="76"/>
      <c r="I9" s="77"/>
      <c r="J9" s="4" t="s">
        <v>163</v>
      </c>
      <c r="K9" s="4">
        <v>75</v>
      </c>
      <c r="L9" s="4" t="s">
        <v>163</v>
      </c>
      <c r="M9" s="4">
        <v>100</v>
      </c>
      <c r="N9" s="4">
        <v>80</v>
      </c>
      <c r="O9" s="4">
        <v>0</v>
      </c>
      <c r="P9" s="4">
        <v>0</v>
      </c>
      <c r="Q9" s="16">
        <f t="shared" ref="Q9:Q26" si="0">SUM(J9:N9)/5</f>
        <v>51</v>
      </c>
      <c r="S9" s="1"/>
      <c r="T9" s="1"/>
      <c r="U9" s="96"/>
      <c r="V9" s="96"/>
    </row>
    <row r="10" spans="2:22" ht="15.75" thickBot="1" x14ac:dyDescent="0.3">
      <c r="B10" s="26">
        <v>2</v>
      </c>
      <c r="C10" s="26" t="s">
        <v>31</v>
      </c>
      <c r="D10" s="76" t="s">
        <v>49</v>
      </c>
      <c r="E10" s="76"/>
      <c r="F10" s="76"/>
      <c r="G10" s="76"/>
      <c r="H10" s="76"/>
      <c r="I10" s="77"/>
      <c r="J10" s="4">
        <v>95</v>
      </c>
      <c r="K10" s="4" t="s">
        <v>163</v>
      </c>
      <c r="L10" s="4">
        <v>85</v>
      </c>
      <c r="M10" s="4">
        <v>100</v>
      </c>
      <c r="N10" s="4">
        <v>95</v>
      </c>
      <c r="O10" s="4">
        <v>0</v>
      </c>
      <c r="P10" s="4">
        <v>0</v>
      </c>
      <c r="Q10" s="16">
        <f t="shared" si="0"/>
        <v>75</v>
      </c>
      <c r="S10" s="1"/>
      <c r="T10" s="1"/>
      <c r="U10" s="96"/>
      <c r="V10" s="96"/>
    </row>
    <row r="11" spans="2:22" ht="15.75" thickBot="1" x14ac:dyDescent="0.3">
      <c r="B11" s="26">
        <v>3</v>
      </c>
      <c r="C11" s="26" t="s">
        <v>32</v>
      </c>
      <c r="D11" s="76" t="s">
        <v>51</v>
      </c>
      <c r="E11" s="76"/>
      <c r="F11" s="76"/>
      <c r="G11" s="76"/>
      <c r="H11" s="78"/>
      <c r="I11" s="77"/>
      <c r="J11" s="4">
        <v>85</v>
      </c>
      <c r="K11" s="4">
        <v>80</v>
      </c>
      <c r="L11" s="4">
        <v>70</v>
      </c>
      <c r="M11" s="4">
        <v>100</v>
      </c>
      <c r="N11" s="4">
        <v>100</v>
      </c>
      <c r="O11" s="4">
        <v>0</v>
      </c>
      <c r="P11" s="4">
        <v>0</v>
      </c>
      <c r="Q11" s="16">
        <f t="shared" si="0"/>
        <v>87</v>
      </c>
      <c r="S11" s="1"/>
      <c r="T11" s="1"/>
      <c r="U11" s="96"/>
      <c r="V11" s="96"/>
    </row>
    <row r="12" spans="2:22" ht="15.75" thickBot="1" x14ac:dyDescent="0.3">
      <c r="B12" s="26">
        <v>4</v>
      </c>
      <c r="C12" s="26" t="s">
        <v>33</v>
      </c>
      <c r="D12" t="s">
        <v>50</v>
      </c>
      <c r="E12" s="24"/>
      <c r="F12" s="24"/>
      <c r="G12" s="46"/>
      <c r="H12" s="33"/>
      <c r="I12" s="34"/>
      <c r="J12" s="4">
        <v>80</v>
      </c>
      <c r="K12" s="4" t="s">
        <v>163</v>
      </c>
      <c r="L12" s="4">
        <v>70</v>
      </c>
      <c r="M12" s="4">
        <v>100</v>
      </c>
      <c r="N12" s="4">
        <v>70</v>
      </c>
      <c r="O12" s="4">
        <v>0</v>
      </c>
      <c r="P12" s="4">
        <v>0</v>
      </c>
      <c r="Q12" s="16">
        <f t="shared" si="0"/>
        <v>64</v>
      </c>
      <c r="S12" s="1"/>
      <c r="T12" s="1"/>
      <c r="U12" s="96"/>
      <c r="V12" s="96"/>
    </row>
    <row r="13" spans="2:22" ht="15.75" thickBot="1" x14ac:dyDescent="0.3">
      <c r="B13" s="26">
        <v>5</v>
      </c>
      <c r="C13" s="26" t="s">
        <v>34</v>
      </c>
      <c r="D13" t="s">
        <v>52</v>
      </c>
      <c r="E13" s="33"/>
      <c r="F13" s="33"/>
      <c r="G13" s="33"/>
      <c r="H13" s="38"/>
      <c r="I13" s="34"/>
      <c r="J13" s="4" t="s">
        <v>163</v>
      </c>
      <c r="K13" s="4" t="s">
        <v>163</v>
      </c>
      <c r="L13" s="4" t="s">
        <v>163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0</v>
      </c>
      <c r="S13" s="1"/>
      <c r="T13" s="1"/>
      <c r="U13" s="96"/>
      <c r="V13" s="96"/>
    </row>
    <row r="14" spans="2:22" ht="15.75" thickBot="1" x14ac:dyDescent="0.3">
      <c r="B14" s="26">
        <v>6</v>
      </c>
      <c r="C14" s="26" t="s">
        <v>35</v>
      </c>
      <c r="D14" t="s">
        <v>53</v>
      </c>
      <c r="E14" s="33"/>
      <c r="F14" s="33"/>
      <c r="G14" s="33"/>
      <c r="H14" s="33"/>
      <c r="I14" s="34"/>
      <c r="J14" s="4">
        <v>70</v>
      </c>
      <c r="K14" s="4">
        <v>70</v>
      </c>
      <c r="L14" s="4">
        <v>90</v>
      </c>
      <c r="M14" s="4">
        <v>100</v>
      </c>
      <c r="N14" s="4">
        <v>85</v>
      </c>
      <c r="O14" s="4">
        <v>0</v>
      </c>
      <c r="P14" s="4">
        <v>0</v>
      </c>
      <c r="Q14" s="16">
        <f t="shared" si="0"/>
        <v>83</v>
      </c>
      <c r="S14" s="1"/>
      <c r="T14" s="1"/>
      <c r="U14" s="96"/>
      <c r="V14" s="96"/>
    </row>
    <row r="15" spans="2:22" ht="15.75" thickBot="1" x14ac:dyDescent="0.3">
      <c r="B15" s="26">
        <v>7</v>
      </c>
      <c r="C15" s="26" t="s">
        <v>36</v>
      </c>
      <c r="D15" s="76" t="s">
        <v>54</v>
      </c>
      <c r="E15" s="76"/>
      <c r="F15" s="76"/>
      <c r="G15" s="76"/>
      <c r="H15" s="76"/>
      <c r="I15" s="77"/>
      <c r="J15" s="4">
        <v>85</v>
      </c>
      <c r="K15" s="4">
        <v>70</v>
      </c>
      <c r="L15" s="4">
        <v>90</v>
      </c>
      <c r="M15" s="4">
        <v>100</v>
      </c>
      <c r="N15" s="4">
        <v>100</v>
      </c>
      <c r="O15" s="4">
        <v>0</v>
      </c>
      <c r="P15" s="4">
        <v>0</v>
      </c>
      <c r="Q15" s="16">
        <f t="shared" si="0"/>
        <v>89</v>
      </c>
      <c r="S15" s="1"/>
      <c r="T15" s="1"/>
      <c r="U15" s="96"/>
      <c r="V15" s="96"/>
    </row>
    <row r="16" spans="2:22" ht="16.5" thickBot="1" x14ac:dyDescent="0.3">
      <c r="B16" s="26">
        <v>8</v>
      </c>
      <c r="C16" s="26" t="s">
        <v>37</v>
      </c>
      <c r="D16" s="79" t="s">
        <v>55</v>
      </c>
      <c r="E16" s="76"/>
      <c r="F16" s="76"/>
      <c r="G16" s="78"/>
      <c r="H16" s="78"/>
      <c r="I16" s="77"/>
      <c r="J16" s="4" t="s">
        <v>163</v>
      </c>
      <c r="K16" s="4" t="s">
        <v>163</v>
      </c>
      <c r="L16" s="4" t="s">
        <v>163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  <c r="S16" s="1"/>
      <c r="T16" s="1"/>
      <c r="U16" s="96"/>
      <c r="V16" s="96"/>
    </row>
    <row r="17" spans="2:22" ht="15.75" thickBot="1" x14ac:dyDescent="0.3">
      <c r="B17" s="26">
        <v>9</v>
      </c>
      <c r="C17" s="26" t="s">
        <v>38</v>
      </c>
      <c r="D17" t="s">
        <v>56</v>
      </c>
      <c r="E17" s="24"/>
      <c r="F17" s="46"/>
      <c r="G17" s="47"/>
      <c r="H17" s="47"/>
      <c r="I17" s="34"/>
      <c r="J17" s="4" t="s">
        <v>163</v>
      </c>
      <c r="K17" s="4">
        <v>75</v>
      </c>
      <c r="L17" s="4" t="s">
        <v>163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15</v>
      </c>
      <c r="S17" s="1"/>
      <c r="T17" s="1"/>
      <c r="U17" s="96"/>
      <c r="V17" s="96"/>
    </row>
    <row r="18" spans="2:22" ht="15.75" thickBot="1" x14ac:dyDescent="0.3">
      <c r="B18" s="26">
        <v>10</v>
      </c>
      <c r="C18" s="26" t="s">
        <v>39</v>
      </c>
      <c r="D18" t="s">
        <v>57</v>
      </c>
      <c r="E18" s="24"/>
      <c r="F18" s="24"/>
      <c r="G18" s="46"/>
      <c r="H18" s="33"/>
      <c r="I18" s="34"/>
      <c r="J18" s="4">
        <v>70</v>
      </c>
      <c r="K18" s="4">
        <v>75</v>
      </c>
      <c r="L18" s="4">
        <v>85</v>
      </c>
      <c r="M18" s="4">
        <v>100</v>
      </c>
      <c r="N18" s="4">
        <v>90</v>
      </c>
      <c r="O18" s="4">
        <v>0</v>
      </c>
      <c r="P18" s="4">
        <v>0</v>
      </c>
      <c r="Q18" s="16">
        <f t="shared" si="0"/>
        <v>84</v>
      </c>
      <c r="S18" s="1"/>
      <c r="T18" s="1"/>
      <c r="U18" s="96"/>
      <c r="V18" s="96"/>
    </row>
    <row r="19" spans="2:22" ht="15.75" thickBot="1" x14ac:dyDescent="0.3">
      <c r="B19" s="26">
        <v>11</v>
      </c>
      <c r="C19" s="26" t="s">
        <v>40</v>
      </c>
      <c r="D19" s="76" t="s">
        <v>58</v>
      </c>
      <c r="E19" s="76"/>
      <c r="F19" s="76"/>
      <c r="G19" s="76"/>
      <c r="H19" s="80"/>
      <c r="I19" s="77"/>
      <c r="J19" s="4">
        <v>90</v>
      </c>
      <c r="K19" s="4">
        <v>75</v>
      </c>
      <c r="L19" s="4">
        <v>90</v>
      </c>
      <c r="M19" s="4">
        <v>100</v>
      </c>
      <c r="N19" s="4">
        <v>90</v>
      </c>
      <c r="O19" s="4">
        <v>0</v>
      </c>
      <c r="P19" s="4">
        <v>0</v>
      </c>
      <c r="Q19" s="16">
        <f t="shared" si="0"/>
        <v>89</v>
      </c>
      <c r="S19" s="1"/>
      <c r="T19" s="1"/>
      <c r="U19" s="96"/>
      <c r="V19" s="96"/>
    </row>
    <row r="20" spans="2:22" ht="15.75" thickBot="1" x14ac:dyDescent="0.3">
      <c r="B20" s="26">
        <v>12</v>
      </c>
      <c r="C20" s="26" t="s">
        <v>41</v>
      </c>
      <c r="D20" s="76" t="s">
        <v>59</v>
      </c>
      <c r="E20" s="76"/>
      <c r="F20" s="76"/>
      <c r="G20" s="76"/>
      <c r="H20" s="76"/>
      <c r="I20" s="77"/>
      <c r="J20" s="4">
        <v>80</v>
      </c>
      <c r="K20" s="4">
        <v>70</v>
      </c>
      <c r="L20" s="4">
        <v>70</v>
      </c>
      <c r="M20" s="4">
        <v>100</v>
      </c>
      <c r="N20" s="4">
        <v>80</v>
      </c>
      <c r="O20" s="4">
        <v>0</v>
      </c>
      <c r="P20" s="4">
        <v>0</v>
      </c>
      <c r="Q20" s="16">
        <f t="shared" si="0"/>
        <v>80</v>
      </c>
      <c r="S20" s="1"/>
      <c r="T20" s="1"/>
      <c r="U20" s="96"/>
      <c r="V20" s="96"/>
    </row>
    <row r="21" spans="2:22" ht="15.75" thickBot="1" x14ac:dyDescent="0.3">
      <c r="B21" s="26">
        <v>13</v>
      </c>
      <c r="C21" s="26" t="s">
        <v>42</v>
      </c>
      <c r="D21" s="76" t="s">
        <v>60</v>
      </c>
      <c r="E21" s="76"/>
      <c r="F21" s="76"/>
      <c r="G21" s="76"/>
      <c r="H21" s="76"/>
      <c r="I21" s="77"/>
      <c r="J21" s="4">
        <v>80</v>
      </c>
      <c r="K21" s="4">
        <v>70</v>
      </c>
      <c r="L21" s="4">
        <v>90</v>
      </c>
      <c r="M21" s="4">
        <v>100</v>
      </c>
      <c r="N21" s="4">
        <v>80</v>
      </c>
      <c r="O21" s="4">
        <v>0</v>
      </c>
      <c r="P21" s="4">
        <v>0</v>
      </c>
      <c r="Q21" s="16">
        <f t="shared" si="0"/>
        <v>84</v>
      </c>
      <c r="S21" s="1"/>
      <c r="T21" s="1"/>
      <c r="U21" s="96"/>
      <c r="V21" s="96"/>
    </row>
    <row r="22" spans="2:22" ht="15.75" thickBot="1" x14ac:dyDescent="0.3">
      <c r="B22" s="26">
        <v>14</v>
      </c>
      <c r="C22" s="26" t="s">
        <v>43</v>
      </c>
      <c r="D22" s="76" t="s">
        <v>61</v>
      </c>
      <c r="E22" s="76"/>
      <c r="F22" s="76"/>
      <c r="G22" s="76"/>
      <c r="H22" s="76"/>
      <c r="I22" s="77"/>
      <c r="J22" s="4">
        <v>70</v>
      </c>
      <c r="K22" s="4">
        <v>75</v>
      </c>
      <c r="L22" s="4">
        <v>70</v>
      </c>
      <c r="M22" s="4">
        <v>100</v>
      </c>
      <c r="N22" s="4">
        <v>90</v>
      </c>
      <c r="O22" s="4">
        <v>0</v>
      </c>
      <c r="P22" s="4">
        <v>0</v>
      </c>
      <c r="Q22" s="16">
        <f t="shared" si="0"/>
        <v>81</v>
      </c>
      <c r="S22" s="1"/>
      <c r="T22" s="1"/>
      <c r="U22" s="96"/>
      <c r="V22" s="96"/>
    </row>
    <row r="23" spans="2:22" ht="15.75" thickBot="1" x14ac:dyDescent="0.3">
      <c r="B23" s="26">
        <v>15</v>
      </c>
      <c r="C23" s="26" t="s">
        <v>44</v>
      </c>
      <c r="D23" s="76" t="s">
        <v>62</v>
      </c>
      <c r="E23" s="76"/>
      <c r="F23" s="76"/>
      <c r="G23" s="76"/>
      <c r="H23" s="76"/>
      <c r="I23" s="77"/>
      <c r="J23" s="4">
        <v>100</v>
      </c>
      <c r="K23" s="4">
        <v>80</v>
      </c>
      <c r="L23" s="4">
        <v>80</v>
      </c>
      <c r="M23" s="4">
        <v>100</v>
      </c>
      <c r="N23" s="4">
        <v>100</v>
      </c>
      <c r="O23" s="4">
        <v>0</v>
      </c>
      <c r="P23" s="4">
        <v>0</v>
      </c>
      <c r="Q23" s="16">
        <f t="shared" si="0"/>
        <v>92</v>
      </c>
      <c r="S23" s="1"/>
      <c r="T23" s="1"/>
      <c r="U23" s="96"/>
      <c r="V23" s="96"/>
    </row>
    <row r="24" spans="2:22" ht="15.75" thickBot="1" x14ac:dyDescent="0.3">
      <c r="B24" s="26">
        <v>16</v>
      </c>
      <c r="C24" s="26" t="s">
        <v>45</v>
      </c>
      <c r="D24" s="76" t="s">
        <v>63</v>
      </c>
      <c r="E24" s="76"/>
      <c r="F24" s="76"/>
      <c r="G24" s="76"/>
      <c r="H24" s="76"/>
      <c r="I24" s="77"/>
      <c r="J24" s="4">
        <v>100</v>
      </c>
      <c r="K24" s="4">
        <v>100</v>
      </c>
      <c r="L24" s="4">
        <v>80</v>
      </c>
      <c r="M24" s="4">
        <v>100</v>
      </c>
      <c r="N24" s="4">
        <v>100</v>
      </c>
      <c r="O24" s="4">
        <v>0</v>
      </c>
      <c r="P24" s="4">
        <v>0</v>
      </c>
      <c r="Q24" s="16">
        <f t="shared" si="0"/>
        <v>96</v>
      </c>
      <c r="S24" s="1"/>
      <c r="T24" s="1"/>
      <c r="U24" s="96"/>
      <c r="V24" s="96"/>
    </row>
    <row r="25" spans="2:22" ht="15.75" thickBot="1" x14ac:dyDescent="0.3">
      <c r="B25" s="26">
        <v>17</v>
      </c>
      <c r="C25" s="26" t="s">
        <v>46</v>
      </c>
      <c r="D25" s="76" t="s">
        <v>64</v>
      </c>
      <c r="E25" s="76"/>
      <c r="F25" s="76"/>
      <c r="G25" s="76"/>
      <c r="H25" s="76"/>
      <c r="I25" s="77"/>
      <c r="J25" s="4" t="s">
        <v>163</v>
      </c>
      <c r="K25" s="4">
        <v>75</v>
      </c>
      <c r="L25" s="4" t="s">
        <v>163</v>
      </c>
      <c r="M25" s="4">
        <v>70</v>
      </c>
      <c r="N25" s="4">
        <v>70</v>
      </c>
      <c r="O25" s="4">
        <v>0</v>
      </c>
      <c r="P25" s="4">
        <v>0</v>
      </c>
      <c r="Q25" s="16">
        <f t="shared" si="0"/>
        <v>43</v>
      </c>
      <c r="S25" s="1"/>
      <c r="T25" s="1"/>
      <c r="U25" s="96"/>
      <c r="V25" s="96"/>
    </row>
    <row r="26" spans="2:22" ht="15.75" thickBot="1" x14ac:dyDescent="0.3">
      <c r="B26" s="26">
        <v>18</v>
      </c>
      <c r="C26" s="26" t="s">
        <v>47</v>
      </c>
      <c r="D26" s="76" t="s">
        <v>65</v>
      </c>
      <c r="E26" s="76"/>
      <c r="F26" s="76"/>
      <c r="G26" s="76"/>
      <c r="H26" s="76"/>
      <c r="I26" s="77"/>
      <c r="J26" s="4">
        <v>80</v>
      </c>
      <c r="K26" s="4">
        <v>85</v>
      </c>
      <c r="L26" s="4">
        <v>90</v>
      </c>
      <c r="M26" s="4">
        <v>100</v>
      </c>
      <c r="N26" s="4">
        <v>90</v>
      </c>
      <c r="O26" s="4">
        <v>0</v>
      </c>
      <c r="P26" s="4">
        <v>0</v>
      </c>
      <c r="Q26" s="16">
        <f t="shared" si="0"/>
        <v>89</v>
      </c>
      <c r="S26" s="1"/>
      <c r="T26" s="1"/>
      <c r="U26" s="96"/>
      <c r="V26" s="96"/>
    </row>
    <row r="27" spans="2:22" x14ac:dyDescent="0.25">
      <c r="B27" s="27"/>
      <c r="C27" s="29"/>
      <c r="D27" s="76"/>
      <c r="E27" s="76"/>
      <c r="F27" s="76"/>
      <c r="G27" s="76"/>
      <c r="H27" s="76"/>
      <c r="I27" s="77"/>
      <c r="J27" s="4"/>
      <c r="K27" s="4"/>
      <c r="L27" s="4"/>
      <c r="M27" s="4"/>
      <c r="N27" s="4"/>
      <c r="O27" s="4"/>
      <c r="P27" s="4"/>
      <c r="Q27" s="16"/>
      <c r="U27" s="97"/>
      <c r="V27" s="97"/>
    </row>
    <row r="28" spans="2:22" x14ac:dyDescent="0.25">
      <c r="B28" s="27"/>
      <c r="C28" s="29"/>
      <c r="D28" s="76"/>
      <c r="E28" s="76"/>
      <c r="F28" s="76"/>
      <c r="G28" s="76"/>
      <c r="H28" s="76"/>
      <c r="I28" s="77"/>
      <c r="J28" s="4"/>
      <c r="K28" s="4"/>
      <c r="L28" s="4"/>
      <c r="M28" s="4"/>
      <c r="N28" s="4"/>
      <c r="O28" s="4"/>
      <c r="P28" s="4"/>
      <c r="Q28" s="16"/>
    </row>
    <row r="29" spans="2:22" x14ac:dyDescent="0.25">
      <c r="B29" s="27"/>
      <c r="C29" s="29"/>
      <c r="D29" s="76"/>
      <c r="E29" s="76"/>
      <c r="F29" s="76"/>
      <c r="G29" s="76"/>
      <c r="H29" s="76"/>
      <c r="I29" s="77"/>
      <c r="J29" s="4"/>
      <c r="K29" s="4"/>
      <c r="L29" s="4"/>
      <c r="M29" s="4"/>
      <c r="N29" s="4"/>
      <c r="O29" s="4"/>
      <c r="P29" s="4"/>
      <c r="Q29" s="16"/>
    </row>
    <row r="30" spans="2:22" x14ac:dyDescent="0.25">
      <c r="B30" s="27"/>
      <c r="C30" s="29"/>
      <c r="D30" s="76"/>
      <c r="E30" s="76"/>
      <c r="F30" s="76"/>
      <c r="G30" s="76"/>
      <c r="H30" s="76"/>
      <c r="I30" s="77"/>
      <c r="J30" s="4"/>
      <c r="K30" s="4"/>
      <c r="L30" s="4"/>
      <c r="M30" s="4"/>
      <c r="N30" s="4"/>
      <c r="O30" s="4"/>
      <c r="P30" s="4"/>
      <c r="Q30" s="16"/>
    </row>
    <row r="31" spans="2:22" x14ac:dyDescent="0.25">
      <c r="B31" s="27"/>
      <c r="C31" s="29"/>
      <c r="D31" s="76"/>
      <c r="E31" s="76"/>
      <c r="F31" s="76"/>
      <c r="G31" s="76"/>
      <c r="H31" s="76"/>
      <c r="I31" s="77"/>
      <c r="J31" s="4"/>
      <c r="K31" s="4"/>
      <c r="L31" s="4"/>
      <c r="M31" s="4"/>
      <c r="N31" s="4"/>
      <c r="O31" s="4"/>
      <c r="P31" s="4"/>
      <c r="Q31" s="16"/>
    </row>
    <row r="32" spans="2:22" x14ac:dyDescent="0.25">
      <c r="B32" s="6"/>
      <c r="C32" s="36"/>
      <c r="D32" s="71"/>
      <c r="E32" s="71"/>
      <c r="F32" s="71"/>
      <c r="G32" s="71"/>
      <c r="H32" s="71"/>
      <c r="I32" s="71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/>
      <c r="C33" s="6"/>
      <c r="D33" s="71"/>
      <c r="E33" s="71"/>
      <c r="F33" s="71"/>
      <c r="G33" s="71"/>
      <c r="H33" s="71"/>
      <c r="I33" s="71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/>
      <c r="C34" s="6"/>
      <c r="D34" s="71"/>
      <c r="E34" s="71"/>
      <c r="F34" s="71"/>
      <c r="G34" s="71"/>
      <c r="H34" s="71"/>
      <c r="I34" s="71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/>
      <c r="C35" s="6"/>
      <c r="D35" s="71"/>
      <c r="E35" s="71"/>
      <c r="F35" s="71"/>
      <c r="G35" s="71"/>
      <c r="H35" s="71"/>
      <c r="I35" s="71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/>
      <c r="C36" s="6"/>
      <c r="D36" s="71"/>
      <c r="E36" s="71"/>
      <c r="F36" s="71"/>
      <c r="G36" s="71"/>
      <c r="H36" s="71"/>
      <c r="I36" s="71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/>
      <c r="C37" s="6"/>
      <c r="D37" s="71"/>
      <c r="E37" s="71"/>
      <c r="F37" s="71"/>
      <c r="G37" s="71"/>
      <c r="H37" s="71"/>
      <c r="I37" s="71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/>
      <c r="C38" s="6"/>
      <c r="D38" s="71"/>
      <c r="E38" s="71"/>
      <c r="F38" s="71"/>
      <c r="G38" s="71"/>
      <c r="H38" s="71"/>
      <c r="I38" s="71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71"/>
      <c r="E39" s="71"/>
      <c r="F39" s="71"/>
      <c r="G39" s="71"/>
      <c r="H39" s="71"/>
      <c r="I39" s="71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7"/>
      <c r="D40" s="71"/>
      <c r="E40" s="71"/>
      <c r="F40" s="71"/>
      <c r="G40" s="71"/>
      <c r="H40" s="71"/>
      <c r="I40" s="71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7"/>
      <c r="D41" s="71"/>
      <c r="E41" s="71"/>
      <c r="F41" s="71"/>
      <c r="G41" s="71"/>
      <c r="H41" s="71"/>
      <c r="I41" s="71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7"/>
      <c r="D42" s="71"/>
      <c r="E42" s="71"/>
      <c r="F42" s="71"/>
      <c r="G42" s="71"/>
      <c r="H42" s="71"/>
      <c r="I42" s="71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7"/>
      <c r="D43" s="71"/>
      <c r="E43" s="71"/>
      <c r="F43" s="71"/>
      <c r="G43" s="71"/>
      <c r="H43" s="71"/>
      <c r="I43" s="71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7"/>
      <c r="D44" s="71"/>
      <c r="E44" s="71"/>
      <c r="F44" s="71"/>
      <c r="G44" s="71"/>
      <c r="H44" s="71"/>
      <c r="I44" s="71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7"/>
      <c r="D45" s="71"/>
      <c r="E45" s="71"/>
      <c r="F45" s="71"/>
      <c r="G45" s="71"/>
      <c r="H45" s="71"/>
      <c r="I45" s="71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/>
      <c r="C46" s="7"/>
      <c r="D46" s="71"/>
      <c r="E46" s="71"/>
      <c r="F46" s="71"/>
      <c r="G46" s="71"/>
      <c r="H46" s="71"/>
      <c r="I46" s="71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/>
      <c r="C47" s="7"/>
      <c r="D47" s="71"/>
      <c r="E47" s="71"/>
      <c r="F47" s="71"/>
      <c r="G47" s="71"/>
      <c r="H47" s="71"/>
      <c r="I47" s="71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/>
      <c r="C48" s="3"/>
      <c r="D48" s="72"/>
      <c r="E48" s="73"/>
      <c r="F48" s="73"/>
      <c r="G48" s="73"/>
      <c r="H48" s="73"/>
      <c r="I48" s="74"/>
      <c r="J48" s="3"/>
      <c r="K48" s="3"/>
      <c r="L48" s="3"/>
      <c r="M48" s="3"/>
      <c r="N48" s="3"/>
      <c r="O48" s="3"/>
      <c r="P48" s="3"/>
      <c r="Q48" s="16"/>
    </row>
    <row r="49" spans="3:17" x14ac:dyDescent="0.25">
      <c r="C49" s="66"/>
      <c r="D49" s="66"/>
      <c r="E49" s="1"/>
      <c r="H49" s="75" t="s">
        <v>19</v>
      </c>
      <c r="I49" s="75"/>
      <c r="J49" s="10">
        <v>13</v>
      </c>
      <c r="K49" s="10">
        <v>14</v>
      </c>
      <c r="L49" s="10">
        <v>13</v>
      </c>
      <c r="M49" s="10">
        <v>15</v>
      </c>
      <c r="N49" s="10">
        <v>15</v>
      </c>
      <c r="O49" s="10"/>
      <c r="P49" s="10"/>
      <c r="Q49" s="14"/>
    </row>
    <row r="50" spans="3:17" x14ac:dyDescent="0.25">
      <c r="C50" s="66"/>
      <c r="D50" s="66"/>
      <c r="E50" s="8"/>
      <c r="H50" s="70" t="s">
        <v>20</v>
      </c>
      <c r="I50" s="70"/>
      <c r="J50" s="11">
        <v>5</v>
      </c>
      <c r="K50" s="11">
        <v>4</v>
      </c>
      <c r="L50" s="11">
        <v>5</v>
      </c>
      <c r="M50" s="11">
        <v>3</v>
      </c>
      <c r="N50" s="11">
        <v>3</v>
      </c>
      <c r="O50" s="11"/>
      <c r="P50" s="11"/>
      <c r="Q50" s="11"/>
    </row>
    <row r="51" spans="3:17" x14ac:dyDescent="0.25">
      <c r="C51" s="66"/>
      <c r="D51" s="66"/>
      <c r="E51" s="66"/>
      <c r="H51" s="70" t="s">
        <v>21</v>
      </c>
      <c r="I51" s="70"/>
      <c r="J51" s="11">
        <v>18</v>
      </c>
      <c r="K51" s="11">
        <v>18</v>
      </c>
      <c r="L51" s="11">
        <v>18</v>
      </c>
      <c r="M51" s="11">
        <v>18</v>
      </c>
      <c r="N51" s="11">
        <v>18</v>
      </c>
      <c r="O51" s="11"/>
      <c r="P51" s="11"/>
      <c r="Q51" s="11"/>
    </row>
    <row r="52" spans="3:17" x14ac:dyDescent="0.25">
      <c r="C52" s="66"/>
      <c r="D52" s="66"/>
      <c r="E52" s="1"/>
      <c r="H52" s="67" t="s">
        <v>16</v>
      </c>
      <c r="I52" s="67"/>
      <c r="J52" s="12">
        <f>J49/J51</f>
        <v>0.72222222222222221</v>
      </c>
      <c r="K52" s="13">
        <v>0.78</v>
      </c>
      <c r="L52" s="13">
        <v>0.72</v>
      </c>
      <c r="M52" s="13">
        <v>0.83</v>
      </c>
      <c r="N52" s="13">
        <v>0.83</v>
      </c>
      <c r="O52" s="13"/>
      <c r="P52" s="13"/>
      <c r="Q52" s="13"/>
    </row>
    <row r="53" spans="3:17" x14ac:dyDescent="0.25">
      <c r="C53" s="66"/>
      <c r="D53" s="66"/>
      <c r="E53" s="1"/>
      <c r="H53" s="67" t="s">
        <v>17</v>
      </c>
      <c r="I53" s="67"/>
      <c r="J53" s="12">
        <f>J50/J51</f>
        <v>0.27777777777777779</v>
      </c>
      <c r="K53" s="12">
        <v>0.22</v>
      </c>
      <c r="L53" s="13">
        <v>0.28000000000000003</v>
      </c>
      <c r="M53" s="13">
        <v>0.17</v>
      </c>
      <c r="N53" s="13">
        <v>0.17</v>
      </c>
      <c r="O53" s="13"/>
      <c r="P53" s="13"/>
      <c r="Q53" s="13"/>
    </row>
    <row r="54" spans="3:17" x14ac:dyDescent="0.25">
      <c r="C54" s="66"/>
      <c r="D54" s="66"/>
      <c r="E54" s="8"/>
    </row>
    <row r="55" spans="3:17" x14ac:dyDescent="0.25">
      <c r="C55" s="1"/>
      <c r="D55" s="1"/>
      <c r="E55" s="8"/>
    </row>
    <row r="56" spans="3:17" x14ac:dyDescent="0.25">
      <c r="J56" s="68" t="s">
        <v>25</v>
      </c>
      <c r="K56" s="68"/>
      <c r="L56" s="68"/>
      <c r="M56" s="68"/>
      <c r="N56" s="68"/>
      <c r="O56" s="68"/>
      <c r="P56" s="68"/>
    </row>
    <row r="57" spans="3:17" x14ac:dyDescent="0.25">
      <c r="J57" s="69" t="s">
        <v>18</v>
      </c>
      <c r="K57" s="69"/>
      <c r="L57" s="69"/>
      <c r="M57" s="69"/>
      <c r="N57" s="69"/>
      <c r="O57" s="69"/>
      <c r="P57" s="69"/>
    </row>
  </sheetData>
  <mergeCells count="5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5:I15"/>
    <mergeCell ref="D16:I16"/>
    <mergeCell ref="D19:I19"/>
    <mergeCell ref="D20:I20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C49:D49"/>
    <mergeCell ref="H49:I4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2"/>
  <sheetViews>
    <sheetView topLeftCell="A5" zoomScale="80" zoomScaleNormal="80" workbookViewId="0">
      <selection activeCell="Y22" sqref="Y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T1" s="1"/>
      <c r="U1" s="1"/>
    </row>
    <row r="2" spans="2:22" ht="15.75" x14ac:dyDescent="0.2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2"/>
      <c r="R2" s="2"/>
      <c r="T2" s="1"/>
      <c r="U2" s="1"/>
    </row>
    <row r="3" spans="2:22" x14ac:dyDescent="0.25">
      <c r="C3" s="84" t="s">
        <v>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"/>
      <c r="R3" s="1"/>
      <c r="T3" s="1"/>
      <c r="U3" s="1"/>
    </row>
    <row r="4" spans="2:22" x14ac:dyDescent="0.25">
      <c r="C4" t="s">
        <v>0</v>
      </c>
      <c r="D4" s="85" t="s">
        <v>165</v>
      </c>
      <c r="E4" s="85"/>
      <c r="F4" s="85"/>
      <c r="G4" s="85"/>
      <c r="I4" t="s">
        <v>1</v>
      </c>
      <c r="J4" s="80" t="s">
        <v>166</v>
      </c>
      <c r="K4" s="80"/>
      <c r="M4" t="s">
        <v>2</v>
      </c>
      <c r="N4" s="86">
        <v>45361</v>
      </c>
      <c r="O4" s="86"/>
      <c r="T4" s="1"/>
      <c r="U4" s="1"/>
    </row>
    <row r="5" spans="2:22" ht="6.75" customHeight="1" x14ac:dyDescent="0.25">
      <c r="D5" s="5"/>
      <c r="E5" s="5"/>
      <c r="F5" s="5"/>
      <c r="G5" s="5"/>
      <c r="T5" s="1"/>
      <c r="U5" s="1"/>
    </row>
    <row r="6" spans="2:22" x14ac:dyDescent="0.25">
      <c r="C6" t="s">
        <v>3</v>
      </c>
      <c r="D6" s="80" t="s">
        <v>164</v>
      </c>
      <c r="E6" s="80"/>
      <c r="F6" s="80"/>
      <c r="G6" s="80"/>
      <c r="I6" s="66" t="s">
        <v>22</v>
      </c>
      <c r="J6" s="66"/>
      <c r="K6" s="81" t="s">
        <v>25</v>
      </c>
      <c r="L6" s="81"/>
      <c r="M6" s="81"/>
      <c r="N6" s="81"/>
      <c r="O6" s="81"/>
      <c r="P6" s="81"/>
      <c r="T6" s="1"/>
      <c r="U6" s="1"/>
    </row>
    <row r="7" spans="2:22" ht="11.25" customHeight="1" x14ac:dyDescent="0.25">
      <c r="T7" s="1"/>
      <c r="U7" s="1"/>
    </row>
    <row r="8" spans="2:22" x14ac:dyDescent="0.25">
      <c r="B8" s="3" t="s">
        <v>4</v>
      </c>
      <c r="C8" s="28" t="s">
        <v>6</v>
      </c>
      <c r="D8" s="82" t="s">
        <v>5</v>
      </c>
      <c r="E8" s="82"/>
      <c r="F8" s="82"/>
      <c r="G8" s="82"/>
      <c r="H8" s="82"/>
      <c r="I8" s="8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2" ht="15.75" x14ac:dyDescent="0.25">
      <c r="B9" s="27">
        <v>1</v>
      </c>
      <c r="C9" s="30" t="s">
        <v>66</v>
      </c>
      <c r="D9" s="18" t="s">
        <v>69</v>
      </c>
      <c r="E9" s="18"/>
      <c r="F9" s="18"/>
      <c r="G9" s="18"/>
      <c r="H9" s="18"/>
      <c r="I9" s="19"/>
      <c r="J9" s="4">
        <v>90</v>
      </c>
      <c r="K9" s="4" t="s">
        <v>163</v>
      </c>
      <c r="L9" s="4">
        <v>70</v>
      </c>
      <c r="M9" s="4">
        <v>95</v>
      </c>
      <c r="N9" s="4">
        <v>75</v>
      </c>
      <c r="O9" s="4">
        <v>0</v>
      </c>
      <c r="P9" s="4">
        <v>0</v>
      </c>
      <c r="Q9" s="21"/>
      <c r="S9" s="1"/>
      <c r="T9" s="1"/>
      <c r="U9" s="96"/>
      <c r="V9" s="96"/>
    </row>
    <row r="10" spans="2:22" ht="15.75" x14ac:dyDescent="0.25">
      <c r="B10" s="27">
        <v>2</v>
      </c>
      <c r="C10" s="30" t="s">
        <v>67</v>
      </c>
      <c r="D10" s="18" t="s">
        <v>70</v>
      </c>
      <c r="E10" s="18"/>
      <c r="F10" s="18"/>
      <c r="G10" s="18"/>
      <c r="H10" s="18"/>
      <c r="I10" s="19"/>
      <c r="J10" s="4">
        <v>70</v>
      </c>
      <c r="K10" s="4">
        <v>70</v>
      </c>
      <c r="L10" s="4" t="s">
        <v>163</v>
      </c>
      <c r="M10" s="4">
        <v>70</v>
      </c>
      <c r="N10" s="4">
        <v>70</v>
      </c>
      <c r="O10" s="4">
        <v>0</v>
      </c>
      <c r="P10" s="4">
        <v>0</v>
      </c>
      <c r="Q10" s="21"/>
      <c r="S10" s="1"/>
      <c r="T10" s="1"/>
      <c r="U10" s="96"/>
      <c r="V10" s="96"/>
    </row>
    <row r="11" spans="2:22" ht="15.75" x14ac:dyDescent="0.25">
      <c r="B11" s="27">
        <v>3</v>
      </c>
      <c r="C11" s="30" t="s">
        <v>68</v>
      </c>
      <c r="D11" s="18" t="s">
        <v>71</v>
      </c>
      <c r="E11" s="18"/>
      <c r="F11" s="18"/>
      <c r="G11" s="18"/>
      <c r="H11" s="18"/>
      <c r="I11" s="19"/>
      <c r="J11" s="4">
        <v>95</v>
      </c>
      <c r="K11" s="4">
        <v>90</v>
      </c>
      <c r="L11" s="4">
        <v>80</v>
      </c>
      <c r="M11" s="4">
        <v>95</v>
      </c>
      <c r="N11" s="4">
        <v>85</v>
      </c>
      <c r="O11" s="4">
        <v>0</v>
      </c>
      <c r="P11" s="4">
        <v>0</v>
      </c>
      <c r="Q11" s="21"/>
      <c r="S11" s="1"/>
      <c r="T11" s="1"/>
      <c r="U11" s="96"/>
      <c r="V11" s="96"/>
    </row>
    <row r="12" spans="2:22" ht="15.75" x14ac:dyDescent="0.25">
      <c r="B12" s="27">
        <v>4</v>
      </c>
      <c r="C12" s="30" t="s">
        <v>72</v>
      </c>
      <c r="D12" s="18" t="s">
        <v>73</v>
      </c>
      <c r="E12" s="18"/>
      <c r="F12" s="18"/>
      <c r="G12" s="18"/>
      <c r="H12" s="18"/>
      <c r="I12" s="19"/>
      <c r="J12" s="4">
        <v>80</v>
      </c>
      <c r="K12" s="4" t="s">
        <v>163</v>
      </c>
      <c r="L12" s="4" t="s">
        <v>163</v>
      </c>
      <c r="M12" s="4">
        <v>70</v>
      </c>
      <c r="N12" s="4">
        <v>0</v>
      </c>
      <c r="O12" s="4">
        <v>0</v>
      </c>
      <c r="P12" s="4">
        <v>0</v>
      </c>
      <c r="Q12" s="21"/>
      <c r="S12" s="1"/>
      <c r="T12" s="1"/>
      <c r="U12" s="96"/>
      <c r="V12" s="96"/>
    </row>
    <row r="13" spans="2:22" ht="15.75" x14ac:dyDescent="0.25">
      <c r="B13" s="27">
        <v>5</v>
      </c>
      <c r="C13" s="30" t="s">
        <v>74</v>
      </c>
      <c r="D13" s="18" t="s">
        <v>75</v>
      </c>
      <c r="E13" s="18"/>
      <c r="F13" s="18"/>
      <c r="G13" s="18"/>
      <c r="H13" s="18"/>
      <c r="I13" s="19"/>
      <c r="J13" s="4">
        <v>75</v>
      </c>
      <c r="K13" s="4" t="s">
        <v>163</v>
      </c>
      <c r="L13" s="4" t="s">
        <v>163</v>
      </c>
      <c r="M13" s="4">
        <v>0</v>
      </c>
      <c r="N13" s="4">
        <v>0</v>
      </c>
      <c r="O13" s="4">
        <v>0</v>
      </c>
      <c r="P13" s="4">
        <v>0</v>
      </c>
      <c r="Q13" s="21"/>
      <c r="S13" s="1"/>
      <c r="T13" s="1"/>
      <c r="U13" s="96"/>
      <c r="V13" s="96"/>
    </row>
    <row r="14" spans="2:22" ht="15.75" x14ac:dyDescent="0.25">
      <c r="B14" s="27">
        <v>6</v>
      </c>
      <c r="C14" s="30" t="s">
        <v>76</v>
      </c>
      <c r="D14" s="18" t="s">
        <v>77</v>
      </c>
      <c r="E14" s="18"/>
      <c r="F14" s="18"/>
      <c r="G14" s="18"/>
      <c r="H14" s="18"/>
      <c r="I14" s="19"/>
      <c r="J14" s="4">
        <v>85</v>
      </c>
      <c r="K14" s="4">
        <v>85</v>
      </c>
      <c r="L14" s="4">
        <v>80</v>
      </c>
      <c r="M14" s="4">
        <v>100</v>
      </c>
      <c r="N14" s="4">
        <v>90</v>
      </c>
      <c r="O14" s="4">
        <v>0</v>
      </c>
      <c r="P14" s="4">
        <v>0</v>
      </c>
      <c r="Q14" s="21"/>
      <c r="S14" s="1"/>
      <c r="T14" s="1"/>
      <c r="U14" s="96"/>
      <c r="V14" s="96"/>
    </row>
    <row r="15" spans="2:22" ht="15.75" x14ac:dyDescent="0.25">
      <c r="B15" s="27">
        <v>7</v>
      </c>
      <c r="C15" s="30" t="s">
        <v>78</v>
      </c>
      <c r="D15" s="18" t="s">
        <v>79</v>
      </c>
      <c r="E15" s="18"/>
      <c r="F15" s="18"/>
      <c r="G15" s="18"/>
      <c r="H15" s="18"/>
      <c r="I15" s="19"/>
      <c r="J15" s="4">
        <v>80</v>
      </c>
      <c r="K15" s="4" t="s">
        <v>163</v>
      </c>
      <c r="L15" s="4" t="s">
        <v>163</v>
      </c>
      <c r="M15" s="4">
        <v>70</v>
      </c>
      <c r="N15" s="4">
        <v>70</v>
      </c>
      <c r="O15" s="4">
        <v>0</v>
      </c>
      <c r="P15" s="4">
        <v>0</v>
      </c>
      <c r="Q15" s="21"/>
      <c r="S15" s="1"/>
      <c r="T15" s="1"/>
      <c r="U15" s="96"/>
      <c r="V15" s="96"/>
    </row>
    <row r="16" spans="2:22" ht="15.75" x14ac:dyDescent="0.25">
      <c r="B16" s="27">
        <v>8</v>
      </c>
      <c r="C16" s="30" t="s">
        <v>80</v>
      </c>
      <c r="D16" s="18" t="s">
        <v>81</v>
      </c>
      <c r="E16" s="18"/>
      <c r="F16" s="18"/>
      <c r="G16" s="18"/>
      <c r="H16" s="18"/>
      <c r="I16" s="19"/>
      <c r="J16" s="4">
        <v>100</v>
      </c>
      <c r="K16" s="4">
        <v>93</v>
      </c>
      <c r="L16" s="4">
        <v>85</v>
      </c>
      <c r="M16" s="4">
        <v>90</v>
      </c>
      <c r="N16" s="4">
        <v>90</v>
      </c>
      <c r="O16" s="4">
        <v>0</v>
      </c>
      <c r="P16" s="4">
        <v>0</v>
      </c>
      <c r="Q16" s="21"/>
      <c r="S16" s="1"/>
      <c r="T16" s="1"/>
      <c r="U16" s="96"/>
      <c r="V16" s="96"/>
    </row>
    <row r="17" spans="2:22" ht="15.75" x14ac:dyDescent="0.25">
      <c r="B17" s="27">
        <v>9</v>
      </c>
      <c r="C17" s="30" t="s">
        <v>82</v>
      </c>
      <c r="D17" s="18" t="s">
        <v>83</v>
      </c>
      <c r="E17" s="18"/>
      <c r="F17" s="18"/>
      <c r="G17" s="18"/>
      <c r="H17" s="18"/>
      <c r="I17" s="19"/>
      <c r="J17" s="4">
        <v>90</v>
      </c>
      <c r="K17" s="4" t="s">
        <v>163</v>
      </c>
      <c r="L17" s="4" t="s">
        <v>163</v>
      </c>
      <c r="M17" s="4">
        <v>0</v>
      </c>
      <c r="N17" s="4">
        <v>0</v>
      </c>
      <c r="O17" s="4">
        <v>0</v>
      </c>
      <c r="P17" s="4">
        <v>0</v>
      </c>
      <c r="Q17" s="21"/>
      <c r="S17" s="1"/>
      <c r="T17" s="1"/>
      <c r="U17" s="96"/>
      <c r="V17" s="96"/>
    </row>
    <row r="18" spans="2:22" ht="15.75" x14ac:dyDescent="0.25">
      <c r="B18" s="6">
        <v>10</v>
      </c>
      <c r="C18" s="30" t="s">
        <v>84</v>
      </c>
      <c r="D18" s="17" t="s">
        <v>85</v>
      </c>
      <c r="E18" s="18"/>
      <c r="F18" s="18"/>
      <c r="G18" s="56"/>
      <c r="H18" s="56"/>
      <c r="I18" s="19"/>
      <c r="J18" s="4">
        <v>95</v>
      </c>
      <c r="K18" s="4">
        <v>98</v>
      </c>
      <c r="L18" s="4">
        <v>85</v>
      </c>
      <c r="M18" s="4">
        <v>95</v>
      </c>
      <c r="N18" s="4">
        <v>80</v>
      </c>
      <c r="O18" s="4">
        <v>0</v>
      </c>
      <c r="P18" s="4">
        <v>0</v>
      </c>
      <c r="Q18" s="21"/>
      <c r="S18" s="1"/>
      <c r="T18" s="1"/>
      <c r="U18" s="96"/>
      <c r="V18" s="96"/>
    </row>
    <row r="19" spans="2:22" ht="15.75" x14ac:dyDescent="0.25">
      <c r="B19" s="27">
        <v>11</v>
      </c>
      <c r="C19" s="29" t="s">
        <v>86</v>
      </c>
      <c r="D19" s="31" t="s">
        <v>87</v>
      </c>
      <c r="E19" s="32"/>
      <c r="F19" s="17"/>
      <c r="G19" s="57"/>
      <c r="H19" s="57"/>
      <c r="I19" s="48"/>
      <c r="J19" s="4" t="s">
        <v>163</v>
      </c>
      <c r="K19" s="4" t="s">
        <v>163</v>
      </c>
      <c r="L19" s="4" t="s">
        <v>163</v>
      </c>
      <c r="M19" s="4">
        <v>80</v>
      </c>
      <c r="N19" s="4">
        <v>80</v>
      </c>
      <c r="O19" s="4">
        <v>0</v>
      </c>
      <c r="P19" s="4">
        <v>0</v>
      </c>
      <c r="Q19" s="21"/>
      <c r="S19" s="1"/>
      <c r="T19" s="1"/>
      <c r="U19" s="96"/>
      <c r="V19" s="96"/>
    </row>
    <row r="20" spans="2:22" ht="15.75" x14ac:dyDescent="0.25">
      <c r="B20" s="27">
        <v>12</v>
      </c>
      <c r="C20" s="29" t="s">
        <v>88</v>
      </c>
      <c r="D20" s="31" t="s">
        <v>89</v>
      </c>
      <c r="E20" s="32"/>
      <c r="F20" s="32"/>
      <c r="G20" s="53"/>
      <c r="H20" s="53"/>
      <c r="I20" s="49"/>
      <c r="J20" s="4">
        <v>75</v>
      </c>
      <c r="K20" s="4">
        <v>80</v>
      </c>
      <c r="L20" s="4">
        <v>85</v>
      </c>
      <c r="M20" s="4">
        <v>95</v>
      </c>
      <c r="N20" s="4">
        <v>90</v>
      </c>
      <c r="O20" s="4">
        <v>0</v>
      </c>
      <c r="P20" s="4">
        <v>0</v>
      </c>
      <c r="Q20" s="21"/>
      <c r="S20" s="1"/>
      <c r="T20" s="1"/>
      <c r="U20" s="96"/>
      <c r="V20" s="96"/>
    </row>
    <row r="21" spans="2:22" ht="15.75" x14ac:dyDescent="0.25">
      <c r="B21" s="27">
        <v>13</v>
      </c>
      <c r="C21" s="29" t="s">
        <v>90</v>
      </c>
      <c r="D21" s="31" t="s">
        <v>91</v>
      </c>
      <c r="E21" s="32"/>
      <c r="F21" s="32"/>
      <c r="G21" s="32"/>
      <c r="H21" s="58"/>
      <c r="I21" s="63"/>
      <c r="J21" s="39" t="s">
        <v>163</v>
      </c>
      <c r="K21" s="4">
        <v>70</v>
      </c>
      <c r="L21" s="4" t="s">
        <v>163</v>
      </c>
      <c r="M21" s="4">
        <v>90</v>
      </c>
      <c r="N21" s="4">
        <v>90</v>
      </c>
      <c r="O21" s="4">
        <v>0</v>
      </c>
      <c r="P21" s="4">
        <v>0</v>
      </c>
      <c r="Q21" s="21"/>
      <c r="S21" s="1"/>
      <c r="T21" s="1"/>
      <c r="U21" s="96"/>
      <c r="V21" s="96"/>
    </row>
    <row r="22" spans="2:22" ht="15.75" x14ac:dyDescent="0.25">
      <c r="B22" s="27">
        <v>14</v>
      </c>
      <c r="C22" s="29" t="s">
        <v>92</v>
      </c>
      <c r="D22" s="31" t="s">
        <v>93</v>
      </c>
      <c r="E22" s="32"/>
      <c r="F22" s="32"/>
      <c r="G22" s="58"/>
      <c r="H22" s="57"/>
      <c r="I22" s="54"/>
      <c r="J22" s="4">
        <v>70</v>
      </c>
      <c r="K22" s="4">
        <v>70</v>
      </c>
      <c r="L22" s="4">
        <v>80</v>
      </c>
      <c r="M22" s="4">
        <v>90</v>
      </c>
      <c r="N22" s="4">
        <v>0</v>
      </c>
      <c r="O22" s="4">
        <v>0</v>
      </c>
      <c r="P22" s="4">
        <v>0</v>
      </c>
      <c r="Q22" s="21"/>
      <c r="S22" s="1"/>
      <c r="T22" s="1"/>
      <c r="U22" s="96"/>
      <c r="V22" s="96"/>
    </row>
    <row r="23" spans="2:22" ht="15.75" x14ac:dyDescent="0.25">
      <c r="B23" s="27">
        <v>15</v>
      </c>
      <c r="C23" s="29" t="s">
        <v>94</v>
      </c>
      <c r="D23" s="31" t="s">
        <v>95</v>
      </c>
      <c r="E23" s="32"/>
      <c r="F23" s="17"/>
      <c r="G23" s="62"/>
      <c r="H23" s="57"/>
      <c r="I23" s="59"/>
      <c r="J23" s="4">
        <v>95</v>
      </c>
      <c r="K23" s="4">
        <v>95</v>
      </c>
      <c r="L23" s="4">
        <v>90</v>
      </c>
      <c r="M23" s="4">
        <v>100</v>
      </c>
      <c r="N23" s="4">
        <v>90</v>
      </c>
      <c r="O23" s="4">
        <v>0</v>
      </c>
      <c r="P23" s="4">
        <v>0</v>
      </c>
      <c r="Q23" s="21"/>
      <c r="S23" s="1"/>
      <c r="T23" s="1"/>
      <c r="U23" s="96"/>
      <c r="V23" s="96"/>
    </row>
    <row r="24" spans="2:22" ht="15.75" x14ac:dyDescent="0.25">
      <c r="B24" s="27">
        <v>16</v>
      </c>
      <c r="C24" s="29" t="s">
        <v>96</v>
      </c>
      <c r="D24" s="31" t="s">
        <v>97</v>
      </c>
      <c r="E24" s="32"/>
      <c r="F24" s="32"/>
      <c r="G24" s="60"/>
      <c r="H24" s="61"/>
      <c r="I24" s="64"/>
      <c r="J24" s="39" t="s">
        <v>163</v>
      </c>
      <c r="K24" s="4" t="s">
        <v>163</v>
      </c>
      <c r="L24" s="4" t="s">
        <v>163</v>
      </c>
      <c r="M24" s="4">
        <v>0</v>
      </c>
      <c r="N24" s="4">
        <v>0</v>
      </c>
      <c r="O24" s="4">
        <v>0</v>
      </c>
      <c r="P24" s="4">
        <v>0</v>
      </c>
      <c r="Q24" s="21"/>
      <c r="S24" s="1"/>
      <c r="T24" s="1"/>
      <c r="U24" s="96"/>
      <c r="V24" s="96"/>
    </row>
    <row r="25" spans="2:22" ht="15.75" x14ac:dyDescent="0.25">
      <c r="B25" s="27">
        <v>17</v>
      </c>
      <c r="C25" s="29" t="s">
        <v>98</v>
      </c>
      <c r="D25" s="31" t="s">
        <v>99</v>
      </c>
      <c r="E25" s="32"/>
      <c r="F25" s="32"/>
      <c r="G25" s="55"/>
      <c r="H25" s="62"/>
      <c r="I25" s="54"/>
      <c r="J25" s="4">
        <v>80</v>
      </c>
      <c r="K25" s="4" t="s">
        <v>163</v>
      </c>
      <c r="L25" s="4">
        <v>90</v>
      </c>
      <c r="M25" s="4">
        <v>100</v>
      </c>
      <c r="N25" s="4">
        <v>80</v>
      </c>
      <c r="O25" s="4">
        <v>0</v>
      </c>
      <c r="P25" s="4">
        <v>0</v>
      </c>
      <c r="Q25" s="21"/>
      <c r="S25" s="1"/>
      <c r="T25" s="1"/>
      <c r="U25" s="96"/>
      <c r="V25" s="96"/>
    </row>
    <row r="26" spans="2:22" ht="15.75" x14ac:dyDescent="0.25">
      <c r="B26" s="27">
        <v>18</v>
      </c>
      <c r="C26" s="29" t="s">
        <v>100</v>
      </c>
      <c r="D26" s="31" t="s">
        <v>101</v>
      </c>
      <c r="E26" s="32"/>
      <c r="F26" s="32"/>
      <c r="G26" s="17"/>
      <c r="H26" s="62"/>
      <c r="I26" s="48"/>
      <c r="J26" s="4" t="s">
        <v>163</v>
      </c>
      <c r="K26" s="4">
        <v>70</v>
      </c>
      <c r="L26" s="4">
        <v>75</v>
      </c>
      <c r="M26" s="4">
        <v>0</v>
      </c>
      <c r="N26" s="4">
        <v>0</v>
      </c>
      <c r="O26" s="4">
        <v>0</v>
      </c>
      <c r="P26" s="4">
        <v>0</v>
      </c>
      <c r="Q26" s="21"/>
      <c r="S26" s="1"/>
      <c r="T26" s="1"/>
      <c r="U26" s="96"/>
      <c r="V26" s="96"/>
    </row>
    <row r="27" spans="2:22" ht="15.75" x14ac:dyDescent="0.25">
      <c r="B27" s="27">
        <v>19</v>
      </c>
      <c r="C27" s="29" t="s">
        <v>102</v>
      </c>
      <c r="D27" s="31" t="s">
        <v>103</v>
      </c>
      <c r="E27" s="32"/>
      <c r="F27" s="32"/>
      <c r="G27" s="17"/>
      <c r="H27" s="62"/>
      <c r="I27" s="48"/>
      <c r="J27" s="4" t="s">
        <v>163</v>
      </c>
      <c r="K27" s="4">
        <v>80</v>
      </c>
      <c r="L27" s="4">
        <v>75</v>
      </c>
      <c r="M27" s="4">
        <v>95</v>
      </c>
      <c r="N27" s="4">
        <v>80</v>
      </c>
      <c r="O27" s="4">
        <v>0</v>
      </c>
      <c r="P27" s="4">
        <v>0</v>
      </c>
      <c r="Q27" s="21"/>
      <c r="S27" s="1"/>
      <c r="T27" s="1"/>
      <c r="U27" s="96"/>
      <c r="V27" s="96"/>
    </row>
    <row r="28" spans="2:22" ht="15.75" x14ac:dyDescent="0.25">
      <c r="B28" s="27">
        <v>20</v>
      </c>
      <c r="C28" s="29" t="s">
        <v>104</v>
      </c>
      <c r="D28" s="31" t="s">
        <v>105</v>
      </c>
      <c r="E28" s="32"/>
      <c r="F28" s="32"/>
      <c r="G28" s="17"/>
      <c r="H28" s="62"/>
      <c r="I28" s="48"/>
      <c r="J28" s="4" t="s">
        <v>163</v>
      </c>
      <c r="K28" s="4" t="s">
        <v>163</v>
      </c>
      <c r="L28" s="4" t="s">
        <v>163</v>
      </c>
      <c r="M28" s="4">
        <v>70</v>
      </c>
      <c r="N28" s="4">
        <v>0</v>
      </c>
      <c r="O28" s="4">
        <v>0</v>
      </c>
      <c r="P28" s="4">
        <v>0</v>
      </c>
      <c r="Q28" s="21"/>
      <c r="S28" s="1"/>
      <c r="T28" s="1"/>
      <c r="U28" s="96"/>
      <c r="V28" s="96"/>
    </row>
    <row r="29" spans="2:22" ht="15.75" x14ac:dyDescent="0.25">
      <c r="B29" s="27">
        <v>21</v>
      </c>
      <c r="C29" s="29" t="s">
        <v>106</v>
      </c>
      <c r="D29" s="31" t="s">
        <v>107</v>
      </c>
      <c r="E29" s="49"/>
      <c r="F29" s="32"/>
      <c r="G29" s="17"/>
      <c r="H29" s="62"/>
      <c r="I29" s="48"/>
      <c r="J29" s="4">
        <v>70</v>
      </c>
      <c r="K29" s="4">
        <v>70</v>
      </c>
      <c r="L29" s="4" t="s">
        <v>163</v>
      </c>
      <c r="M29" s="4">
        <v>95</v>
      </c>
      <c r="N29" s="4">
        <v>80</v>
      </c>
      <c r="O29" s="4">
        <v>0</v>
      </c>
      <c r="P29" s="4">
        <v>0</v>
      </c>
      <c r="Q29" s="21"/>
      <c r="S29" s="1"/>
      <c r="T29" s="1"/>
      <c r="U29" s="96"/>
      <c r="V29" s="96"/>
    </row>
    <row r="30" spans="2:22" ht="15.75" x14ac:dyDescent="0.25">
      <c r="B30" s="27"/>
      <c r="C30" s="51"/>
      <c r="D30" s="37"/>
      <c r="E30" s="52"/>
      <c r="F30" s="48"/>
      <c r="G30" s="32"/>
      <c r="H30" s="53"/>
      <c r="I30" s="32"/>
      <c r="J30" s="4"/>
      <c r="K30" s="4"/>
      <c r="L30" s="4"/>
      <c r="M30" s="4"/>
      <c r="N30" s="4"/>
      <c r="O30" s="4"/>
      <c r="P30" s="4"/>
      <c r="Q30" s="21"/>
      <c r="U30" s="97"/>
      <c r="V30" s="97"/>
    </row>
    <row r="31" spans="2:22" ht="15.75" x14ac:dyDescent="0.25">
      <c r="B31" s="27"/>
      <c r="C31" s="51"/>
      <c r="D31" s="37"/>
      <c r="E31" s="52"/>
      <c r="F31" s="48"/>
      <c r="G31" s="32"/>
      <c r="H31" s="32"/>
      <c r="I31" s="32"/>
      <c r="J31" s="4"/>
      <c r="K31" s="4"/>
      <c r="L31" s="4"/>
      <c r="M31" s="4"/>
      <c r="N31" s="4"/>
      <c r="O31" s="4"/>
      <c r="P31" s="4"/>
      <c r="Q31" s="21"/>
    </row>
    <row r="32" spans="2:22" ht="15.75" x14ac:dyDescent="0.25">
      <c r="B32" s="27"/>
      <c r="C32" s="51"/>
      <c r="D32" s="37"/>
      <c r="E32" s="52"/>
      <c r="F32" s="48"/>
      <c r="G32" s="32"/>
      <c r="H32" s="32"/>
      <c r="I32" s="32"/>
      <c r="J32" s="4"/>
      <c r="K32" s="4"/>
      <c r="L32" s="4"/>
      <c r="M32" s="4"/>
      <c r="N32" s="4"/>
      <c r="O32" s="4"/>
      <c r="P32" s="4"/>
      <c r="Q32" s="21"/>
    </row>
    <row r="33" spans="2:17" ht="15.75" x14ac:dyDescent="0.25">
      <c r="B33" s="27"/>
      <c r="C33" s="51"/>
      <c r="D33" s="37"/>
      <c r="E33" s="52"/>
      <c r="F33" s="48"/>
      <c r="G33" s="32"/>
      <c r="H33" s="32"/>
      <c r="I33" s="32"/>
      <c r="J33" s="4"/>
      <c r="K33" s="4"/>
      <c r="L33" s="4"/>
      <c r="M33" s="4"/>
      <c r="N33" s="4"/>
      <c r="O33" s="4"/>
      <c r="P33" s="4"/>
      <c r="Q33" s="21"/>
    </row>
    <row r="34" spans="2:17" ht="15.75" x14ac:dyDescent="0.25">
      <c r="B34" s="27"/>
      <c r="C34" s="51"/>
      <c r="D34" s="37"/>
      <c r="E34" s="52"/>
      <c r="F34" s="48"/>
      <c r="G34" s="32"/>
      <c r="H34" s="32"/>
      <c r="I34" s="32"/>
      <c r="J34" s="4"/>
      <c r="K34" s="4"/>
      <c r="L34" s="4"/>
      <c r="M34" s="4"/>
      <c r="N34" s="4"/>
      <c r="O34" s="4"/>
      <c r="P34" s="4"/>
      <c r="Q34" s="21"/>
    </row>
    <row r="35" spans="2:17" ht="15.75" x14ac:dyDescent="0.25">
      <c r="B35" s="27"/>
      <c r="C35" s="51"/>
      <c r="D35" s="37"/>
      <c r="E35" s="52"/>
      <c r="F35" s="48"/>
      <c r="G35" s="32"/>
      <c r="H35" s="32"/>
      <c r="I35" s="32"/>
      <c r="J35" s="4"/>
      <c r="K35" s="4"/>
      <c r="L35" s="4"/>
      <c r="M35" s="4"/>
      <c r="N35" s="4"/>
      <c r="O35" s="4"/>
      <c r="P35" s="4"/>
      <c r="Q35" s="21"/>
    </row>
    <row r="36" spans="2:17" ht="15.75" x14ac:dyDescent="0.25">
      <c r="B36" s="27"/>
      <c r="C36" s="51"/>
      <c r="D36" s="37"/>
      <c r="E36" s="52"/>
      <c r="F36" s="48"/>
      <c r="G36" s="32"/>
      <c r="H36" s="32"/>
      <c r="I36" s="32"/>
      <c r="J36" s="4"/>
      <c r="K36" s="4"/>
      <c r="L36" s="4"/>
      <c r="M36" s="4"/>
      <c r="N36" s="4"/>
      <c r="O36" s="4"/>
      <c r="P36" s="4"/>
      <c r="Q36" s="21"/>
    </row>
    <row r="37" spans="2:17" ht="15.75" x14ac:dyDescent="0.25">
      <c r="B37" s="27"/>
      <c r="C37" s="29"/>
      <c r="D37" s="31"/>
      <c r="E37" s="50"/>
      <c r="F37" s="18"/>
      <c r="G37" s="18"/>
      <c r="H37" s="18"/>
      <c r="I37" s="19"/>
      <c r="J37" s="4"/>
      <c r="K37" s="4"/>
      <c r="L37" s="4"/>
      <c r="M37" s="4"/>
      <c r="N37" s="4"/>
      <c r="O37" s="4"/>
      <c r="P37" s="4"/>
      <c r="Q37" s="16"/>
    </row>
    <row r="38" spans="2:17" ht="15.75" x14ac:dyDescent="0.25">
      <c r="B38" s="27"/>
      <c r="C38" s="29"/>
      <c r="D38" s="87"/>
      <c r="E38" s="88"/>
      <c r="F38" s="88"/>
      <c r="G38" s="88"/>
      <c r="H38" s="88"/>
      <c r="I38" s="88"/>
      <c r="J38" s="4"/>
      <c r="K38" s="4"/>
      <c r="L38" s="4"/>
      <c r="M38" s="4"/>
      <c r="N38" s="4"/>
      <c r="O38" s="4"/>
      <c r="P38" s="4"/>
      <c r="Q38" s="16"/>
    </row>
    <row r="39" spans="2:17" ht="15.75" x14ac:dyDescent="0.25">
      <c r="B39" s="27"/>
      <c r="C39" s="29"/>
      <c r="D39" s="87"/>
      <c r="E39" s="88"/>
      <c r="F39" s="88"/>
      <c r="G39" s="88"/>
      <c r="H39" s="88"/>
      <c r="I39" s="88"/>
      <c r="J39" s="4"/>
      <c r="K39" s="4"/>
      <c r="L39" s="4"/>
      <c r="M39" s="4"/>
      <c r="N39" s="4"/>
      <c r="O39" s="4"/>
      <c r="P39" s="4"/>
      <c r="Q39" s="16"/>
    </row>
    <row r="40" spans="2:17" ht="15.75" x14ac:dyDescent="0.25">
      <c r="B40" s="27"/>
      <c r="C40" s="29"/>
      <c r="D40" s="87"/>
      <c r="E40" s="88"/>
      <c r="F40" s="88"/>
      <c r="G40" s="88"/>
      <c r="H40" s="88"/>
      <c r="I40" s="88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27"/>
      <c r="C41" s="29"/>
      <c r="D41" s="87"/>
      <c r="E41" s="88"/>
      <c r="F41" s="88"/>
      <c r="G41" s="88"/>
      <c r="H41" s="88"/>
      <c r="I41" s="88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27"/>
      <c r="C42" s="29"/>
      <c r="D42" s="87"/>
      <c r="E42" s="88"/>
      <c r="F42" s="88"/>
      <c r="G42" s="88"/>
      <c r="H42" s="88"/>
      <c r="I42" s="88"/>
      <c r="J42" s="4"/>
      <c r="K42" s="4"/>
      <c r="L42" s="4"/>
      <c r="M42" s="4"/>
      <c r="N42" s="4"/>
      <c r="O42" s="4"/>
      <c r="P42" s="4"/>
      <c r="Q42" s="16"/>
    </row>
    <row r="43" spans="2:17" ht="15.75" x14ac:dyDescent="0.25">
      <c r="B43" s="27"/>
      <c r="C43" s="29"/>
      <c r="D43" s="87"/>
      <c r="E43" s="88"/>
      <c r="F43" s="88"/>
      <c r="G43" s="88"/>
      <c r="H43" s="88"/>
      <c r="I43" s="88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ref="B44:B53" si="0">B43+1</f>
        <v>1</v>
      </c>
      <c r="C44" s="36"/>
      <c r="D44" s="71"/>
      <c r="E44" s="71"/>
      <c r="F44" s="71"/>
      <c r="G44" s="71"/>
      <c r="H44" s="71"/>
      <c r="I44" s="71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2</v>
      </c>
      <c r="C45" s="7"/>
      <c r="D45" s="71"/>
      <c r="E45" s="71"/>
      <c r="F45" s="71"/>
      <c r="G45" s="71"/>
      <c r="H45" s="71"/>
      <c r="I45" s="71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</v>
      </c>
      <c r="C46" s="7"/>
      <c r="D46" s="71"/>
      <c r="E46" s="71"/>
      <c r="F46" s="71"/>
      <c r="G46" s="71"/>
      <c r="H46" s="71"/>
      <c r="I46" s="71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4</v>
      </c>
      <c r="C47" s="7"/>
      <c r="D47" s="71"/>
      <c r="E47" s="71"/>
      <c r="F47" s="71"/>
      <c r="G47" s="71"/>
      <c r="H47" s="71"/>
      <c r="I47" s="71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5</v>
      </c>
      <c r="C48" s="7"/>
      <c r="D48" s="71"/>
      <c r="E48" s="71"/>
      <c r="F48" s="71"/>
      <c r="G48" s="71"/>
      <c r="H48" s="71"/>
      <c r="I48" s="71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6</v>
      </c>
      <c r="C49" s="7"/>
      <c r="D49" s="71"/>
      <c r="E49" s="71"/>
      <c r="F49" s="71"/>
      <c r="G49" s="71"/>
      <c r="H49" s="71"/>
      <c r="I49" s="71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7</v>
      </c>
      <c r="C50" s="7"/>
      <c r="D50" s="71"/>
      <c r="E50" s="71"/>
      <c r="F50" s="71"/>
      <c r="G50" s="71"/>
      <c r="H50" s="71"/>
      <c r="I50" s="71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8</v>
      </c>
      <c r="C51" s="7"/>
      <c r="D51" s="71"/>
      <c r="E51" s="71"/>
      <c r="F51" s="71"/>
      <c r="G51" s="71"/>
      <c r="H51" s="71"/>
      <c r="I51" s="71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9</v>
      </c>
      <c r="C52" s="7"/>
      <c r="D52" s="71"/>
      <c r="E52" s="71"/>
      <c r="F52" s="71"/>
      <c r="G52" s="71"/>
      <c r="H52" s="71"/>
      <c r="I52" s="71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10</v>
      </c>
      <c r="C53" s="3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6"/>
    </row>
    <row r="54" spans="2:17" x14ac:dyDescent="0.25">
      <c r="C54" s="66"/>
      <c r="D54" s="66"/>
      <c r="E54" s="1"/>
      <c r="H54" s="75" t="s">
        <v>19</v>
      </c>
      <c r="I54" s="75"/>
      <c r="J54" s="10">
        <v>15</v>
      </c>
      <c r="K54" s="10">
        <v>12</v>
      </c>
      <c r="L54" s="10">
        <v>11</v>
      </c>
      <c r="M54" s="10">
        <v>17</v>
      </c>
      <c r="N54" s="10">
        <v>14</v>
      </c>
      <c r="O54" s="10"/>
      <c r="P54" s="10"/>
      <c r="Q54" s="14"/>
    </row>
    <row r="55" spans="2:17" x14ac:dyDescent="0.25">
      <c r="C55" s="66"/>
      <c r="D55" s="66"/>
      <c r="E55" s="8"/>
      <c r="H55" s="70" t="s">
        <v>20</v>
      </c>
      <c r="I55" s="70"/>
      <c r="J55" s="11">
        <v>6</v>
      </c>
      <c r="K55" s="11">
        <v>9</v>
      </c>
      <c r="L55" s="11">
        <v>10</v>
      </c>
      <c r="M55" s="11">
        <v>4</v>
      </c>
      <c r="N55" s="11">
        <v>7</v>
      </c>
      <c r="O55" s="11"/>
      <c r="P55" s="11"/>
      <c r="Q55" s="11"/>
    </row>
    <row r="56" spans="2:17" x14ac:dyDescent="0.25">
      <c r="C56" s="66"/>
      <c r="D56" s="66"/>
      <c r="E56" s="66"/>
      <c r="H56" s="70" t="s">
        <v>21</v>
      </c>
      <c r="I56" s="70"/>
      <c r="J56" s="11">
        <v>21</v>
      </c>
      <c r="K56" s="11">
        <v>21</v>
      </c>
      <c r="L56" s="11">
        <v>21</v>
      </c>
      <c r="M56" s="11">
        <v>21</v>
      </c>
      <c r="N56" s="11">
        <v>21</v>
      </c>
      <c r="O56" s="11"/>
      <c r="P56" s="11"/>
      <c r="Q56" s="11"/>
    </row>
    <row r="57" spans="2:17" x14ac:dyDescent="0.25">
      <c r="C57" s="66"/>
      <c r="D57" s="66"/>
      <c r="E57" s="1"/>
      <c r="H57" s="67" t="s">
        <v>16</v>
      </c>
      <c r="I57" s="67"/>
      <c r="J57" s="12">
        <f>J54/J56</f>
        <v>0.7142857142857143</v>
      </c>
      <c r="K57" s="13">
        <v>0.56999999999999995</v>
      </c>
      <c r="L57" s="13">
        <v>0.52</v>
      </c>
      <c r="M57" s="13">
        <v>0.81</v>
      </c>
      <c r="N57" s="13">
        <v>0.67</v>
      </c>
      <c r="O57" s="13"/>
      <c r="P57" s="13"/>
      <c r="Q57" s="13"/>
    </row>
    <row r="58" spans="2:17" x14ac:dyDescent="0.25">
      <c r="C58" s="66"/>
      <c r="D58" s="66"/>
      <c r="E58" s="1"/>
      <c r="H58" s="67" t="s">
        <v>17</v>
      </c>
      <c r="I58" s="67"/>
      <c r="J58" s="12">
        <f>J55/J56</f>
        <v>0.2857142857142857</v>
      </c>
      <c r="K58" s="12">
        <v>0.43</v>
      </c>
      <c r="L58" s="13">
        <v>0.48</v>
      </c>
      <c r="M58" s="13">
        <v>0.19</v>
      </c>
      <c r="N58" s="13">
        <v>0.33</v>
      </c>
      <c r="O58" s="13"/>
      <c r="P58" s="13"/>
      <c r="Q58" s="13"/>
    </row>
    <row r="59" spans="2:17" x14ac:dyDescent="0.25">
      <c r="C59" s="66"/>
      <c r="D59" s="66"/>
      <c r="E59" s="8"/>
    </row>
    <row r="60" spans="2:17" x14ac:dyDescent="0.25">
      <c r="C60" s="1"/>
      <c r="D60" s="1"/>
      <c r="E60" s="8"/>
    </row>
    <row r="61" spans="2:17" x14ac:dyDescent="0.25">
      <c r="J61" s="68" t="s">
        <v>25</v>
      </c>
      <c r="K61" s="68"/>
      <c r="L61" s="68"/>
      <c r="M61" s="68"/>
      <c r="N61" s="68"/>
      <c r="O61" s="68"/>
      <c r="P61" s="68"/>
    </row>
    <row r="62" spans="2:17" x14ac:dyDescent="0.25">
      <c r="J62" s="69" t="s">
        <v>18</v>
      </c>
      <c r="K62" s="69"/>
      <c r="L62" s="69"/>
      <c r="M62" s="69"/>
      <c r="N62" s="69"/>
      <c r="O62" s="69"/>
      <c r="P62" s="69"/>
    </row>
  </sheetData>
  <mergeCells count="38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3:I43"/>
    <mergeCell ref="J4:K4"/>
    <mergeCell ref="N4:O4"/>
    <mergeCell ref="D6:G6"/>
    <mergeCell ref="D8:I8"/>
    <mergeCell ref="D4:G4"/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59"/>
  <sheetViews>
    <sheetView topLeftCell="A6" zoomScale="80" zoomScaleNormal="80" workbookViewId="0">
      <selection activeCell="T9" sqref="T9:T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7109375" bestFit="1" customWidth="1"/>
  </cols>
  <sheetData>
    <row r="1" spans="2:22" x14ac:dyDescent="0.25">
      <c r="S1" s="23"/>
      <c r="T1" s="1"/>
      <c r="U1" s="1"/>
      <c r="V1" s="1"/>
    </row>
    <row r="2" spans="2:22" ht="15.75" x14ac:dyDescent="0.2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2"/>
      <c r="R2" s="2"/>
      <c r="S2" s="1"/>
      <c r="T2" s="1"/>
      <c r="U2" s="1"/>
      <c r="V2" s="1"/>
    </row>
    <row r="3" spans="2:22" x14ac:dyDescent="0.25">
      <c r="C3" s="84" t="s">
        <v>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85" t="s">
        <v>161</v>
      </c>
      <c r="E4" s="85"/>
      <c r="F4" s="85"/>
      <c r="G4" s="85"/>
      <c r="I4" t="s">
        <v>1</v>
      </c>
      <c r="J4" s="80" t="s">
        <v>160</v>
      </c>
      <c r="K4" s="80"/>
      <c r="M4" t="s">
        <v>2</v>
      </c>
      <c r="N4" s="86">
        <v>45361</v>
      </c>
      <c r="O4" s="86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80" t="s">
        <v>162</v>
      </c>
      <c r="E6" s="80"/>
      <c r="F6" s="80"/>
      <c r="G6" s="80"/>
      <c r="I6" s="66" t="s">
        <v>22</v>
      </c>
      <c r="J6" s="66"/>
      <c r="K6" s="81" t="s">
        <v>25</v>
      </c>
      <c r="L6" s="81"/>
      <c r="M6" s="81"/>
      <c r="N6" s="81"/>
      <c r="O6" s="81"/>
      <c r="P6" s="81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108</v>
      </c>
      <c r="D9" s="17" t="s">
        <v>109</v>
      </c>
      <c r="E9" s="18"/>
      <c r="F9" s="18"/>
      <c r="G9" s="18"/>
      <c r="H9" s="18"/>
      <c r="I9" s="19"/>
      <c r="J9" s="4" t="s">
        <v>163</v>
      </c>
      <c r="K9" s="4" t="s">
        <v>163</v>
      </c>
      <c r="L9" s="4" t="s">
        <v>163</v>
      </c>
      <c r="M9" s="4">
        <v>0</v>
      </c>
      <c r="N9" s="4">
        <v>0</v>
      </c>
      <c r="O9" s="4">
        <v>0</v>
      </c>
      <c r="P9" s="4">
        <v>0</v>
      </c>
      <c r="Q9" s="16">
        <f>SUM(J9:M9)/4</f>
        <v>0</v>
      </c>
      <c r="S9" s="1"/>
      <c r="T9" s="96"/>
      <c r="U9" s="1"/>
      <c r="V9" s="1"/>
    </row>
    <row r="10" spans="2:22" ht="15.75" x14ac:dyDescent="0.25">
      <c r="B10" s="6">
        <v>2</v>
      </c>
      <c r="C10" s="15" t="s">
        <v>110</v>
      </c>
      <c r="D10" s="17" t="s">
        <v>111</v>
      </c>
      <c r="E10" s="18"/>
      <c r="F10" s="18"/>
      <c r="G10" s="18"/>
      <c r="H10" s="18"/>
      <c r="I10" s="19"/>
      <c r="J10" s="4">
        <v>70</v>
      </c>
      <c r="K10" s="4">
        <v>97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6">
        <f t="shared" ref="Q10:Q30" si="0">SUM(J10:M10)/4</f>
        <v>76.75</v>
      </c>
      <c r="S10" s="1"/>
      <c r="T10" s="96"/>
      <c r="U10" s="1"/>
      <c r="V10" s="1"/>
    </row>
    <row r="11" spans="2:22" ht="15.75" x14ac:dyDescent="0.25">
      <c r="B11" s="6">
        <v>3</v>
      </c>
      <c r="C11" s="15" t="s">
        <v>112</v>
      </c>
      <c r="D11" s="17" t="s">
        <v>113</v>
      </c>
      <c r="E11" s="18"/>
      <c r="F11" s="18"/>
      <c r="G11" s="18"/>
      <c r="H11" s="18"/>
      <c r="I11" s="19"/>
      <c r="J11" s="4" t="s">
        <v>163</v>
      </c>
      <c r="K11" s="4">
        <v>95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6">
        <f t="shared" si="0"/>
        <v>58.75</v>
      </c>
      <c r="S11" s="1"/>
      <c r="T11" s="96"/>
      <c r="U11" s="1"/>
      <c r="V11" s="1"/>
    </row>
    <row r="12" spans="2:22" ht="15.75" x14ac:dyDescent="0.25">
      <c r="B12" s="6">
        <v>4</v>
      </c>
      <c r="C12" s="15" t="s">
        <v>114</v>
      </c>
      <c r="D12" s="17" t="s">
        <v>115</v>
      </c>
      <c r="E12" s="18"/>
      <c r="F12" s="18"/>
      <c r="G12" s="18"/>
      <c r="H12" s="18"/>
      <c r="I12" s="19"/>
      <c r="J12" s="4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6">
        <f t="shared" si="0"/>
        <v>70</v>
      </c>
      <c r="S12" s="1"/>
      <c r="T12" s="96"/>
      <c r="U12" s="1"/>
      <c r="V12" s="1"/>
    </row>
    <row r="13" spans="2:22" ht="15.75" x14ac:dyDescent="0.25">
      <c r="B13" s="6">
        <v>5</v>
      </c>
      <c r="C13" s="15" t="s">
        <v>116</v>
      </c>
      <c r="D13" s="17" t="s">
        <v>117</v>
      </c>
      <c r="E13" s="18"/>
      <c r="F13" s="18"/>
      <c r="G13" s="18"/>
      <c r="H13" s="18"/>
      <c r="I13" s="19"/>
      <c r="J13" s="4">
        <v>80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6">
        <f t="shared" si="0"/>
        <v>95</v>
      </c>
      <c r="S13" s="1"/>
      <c r="T13" s="96"/>
      <c r="U13" s="1"/>
      <c r="V13" s="1"/>
    </row>
    <row r="14" spans="2:22" ht="15.75" x14ac:dyDescent="0.25">
      <c r="B14" s="6">
        <v>6</v>
      </c>
      <c r="C14" s="15" t="s">
        <v>118</v>
      </c>
      <c r="D14" s="17" t="s">
        <v>119</v>
      </c>
      <c r="E14" s="18"/>
      <c r="F14" s="18"/>
      <c r="G14" s="18"/>
      <c r="H14" s="18"/>
      <c r="I14" s="19"/>
      <c r="J14" s="4" t="s">
        <v>163</v>
      </c>
      <c r="K14" s="4" t="s">
        <v>163</v>
      </c>
      <c r="L14" s="4" t="s">
        <v>163</v>
      </c>
      <c r="M14" s="4">
        <v>70</v>
      </c>
      <c r="N14" s="4">
        <v>0</v>
      </c>
      <c r="O14" s="4">
        <v>0</v>
      </c>
      <c r="P14" s="4">
        <v>0</v>
      </c>
      <c r="Q14" s="16">
        <f t="shared" si="0"/>
        <v>17.5</v>
      </c>
      <c r="S14" s="1"/>
      <c r="T14" s="96"/>
      <c r="U14" s="1"/>
      <c r="V14" s="1"/>
    </row>
    <row r="15" spans="2:22" ht="15.75" x14ac:dyDescent="0.25">
      <c r="B15" s="6">
        <v>7</v>
      </c>
      <c r="C15" s="15" t="s">
        <v>28</v>
      </c>
      <c r="D15" s="17" t="s">
        <v>24</v>
      </c>
      <c r="E15" s="18"/>
      <c r="F15" s="18"/>
      <c r="G15" s="18"/>
      <c r="H15" s="18"/>
      <c r="I15" s="19"/>
      <c r="J15" s="4" t="s">
        <v>163</v>
      </c>
      <c r="K15" s="4">
        <v>85</v>
      </c>
      <c r="L15" s="4">
        <v>75</v>
      </c>
      <c r="M15" s="4">
        <v>70</v>
      </c>
      <c r="N15" s="4">
        <v>0</v>
      </c>
      <c r="O15" s="4">
        <v>0</v>
      </c>
      <c r="P15" s="4">
        <v>0</v>
      </c>
      <c r="Q15" s="16">
        <f t="shared" si="0"/>
        <v>57.5</v>
      </c>
      <c r="S15" s="1"/>
      <c r="T15" s="96"/>
      <c r="U15" s="1"/>
      <c r="V15" s="1"/>
    </row>
    <row r="16" spans="2:22" ht="15.75" x14ac:dyDescent="0.25">
      <c r="B16" s="6">
        <v>8</v>
      </c>
      <c r="C16" s="15" t="s">
        <v>120</v>
      </c>
      <c r="D16" s="17" t="s">
        <v>121</v>
      </c>
      <c r="E16" s="18"/>
      <c r="F16" s="18"/>
      <c r="G16" s="18"/>
      <c r="H16" s="18"/>
      <c r="I16" s="19"/>
      <c r="J16" s="4">
        <v>75</v>
      </c>
      <c r="K16" s="4">
        <v>75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6">
        <f t="shared" si="0"/>
        <v>72.5</v>
      </c>
      <c r="S16" s="1"/>
      <c r="T16" s="96"/>
      <c r="U16" s="1"/>
      <c r="V16" s="1"/>
    </row>
    <row r="17" spans="2:22" ht="15.75" x14ac:dyDescent="0.25">
      <c r="B17" s="6">
        <v>9</v>
      </c>
      <c r="C17" s="15" t="s">
        <v>122</v>
      </c>
      <c r="D17" s="17" t="s">
        <v>123</v>
      </c>
      <c r="E17" s="18"/>
      <c r="F17" s="18"/>
      <c r="G17" s="18"/>
      <c r="H17" s="18"/>
      <c r="I17" s="19"/>
      <c r="J17" s="4" t="s">
        <v>163</v>
      </c>
      <c r="K17" s="4">
        <v>75</v>
      </c>
      <c r="L17" s="4" t="s">
        <v>163</v>
      </c>
      <c r="M17" s="4">
        <v>70</v>
      </c>
      <c r="N17" s="4">
        <v>0</v>
      </c>
      <c r="O17" s="4">
        <v>0</v>
      </c>
      <c r="P17" s="4">
        <v>0</v>
      </c>
      <c r="Q17" s="16">
        <f t="shared" si="0"/>
        <v>36.25</v>
      </c>
      <c r="S17" s="1"/>
      <c r="T17" s="96"/>
      <c r="U17" s="1"/>
      <c r="V17" s="1"/>
    </row>
    <row r="18" spans="2:22" ht="15.75" x14ac:dyDescent="0.25">
      <c r="B18" s="6">
        <v>10</v>
      </c>
      <c r="C18" s="15" t="s">
        <v>29</v>
      </c>
      <c r="D18" s="17" t="s">
        <v>124</v>
      </c>
      <c r="E18" s="18"/>
      <c r="F18" s="18"/>
      <c r="G18" s="18"/>
      <c r="H18" s="18"/>
      <c r="I18" s="19"/>
      <c r="J18" s="4">
        <v>70</v>
      </c>
      <c r="K18" s="4">
        <v>80</v>
      </c>
      <c r="L18" s="4" t="s">
        <v>163</v>
      </c>
      <c r="M18" s="4">
        <v>70</v>
      </c>
      <c r="N18" s="4">
        <v>0</v>
      </c>
      <c r="O18" s="4">
        <v>0</v>
      </c>
      <c r="P18" s="4">
        <v>0</v>
      </c>
      <c r="Q18" s="16">
        <f t="shared" si="0"/>
        <v>55</v>
      </c>
      <c r="S18" s="1"/>
      <c r="T18" s="96"/>
      <c r="U18" s="1"/>
      <c r="V18" s="1"/>
    </row>
    <row r="19" spans="2:22" ht="15.75" x14ac:dyDescent="0.25">
      <c r="B19" s="6">
        <v>11</v>
      </c>
      <c r="C19" s="15" t="s">
        <v>125</v>
      </c>
      <c r="D19" s="17" t="s">
        <v>126</v>
      </c>
      <c r="E19" s="18"/>
      <c r="F19" s="18"/>
      <c r="G19" s="18"/>
      <c r="H19" s="18"/>
      <c r="I19" s="19"/>
      <c r="J19" s="4">
        <v>80</v>
      </c>
      <c r="K19" s="4">
        <v>70</v>
      </c>
      <c r="L19" s="4" t="s">
        <v>163</v>
      </c>
      <c r="M19" s="4">
        <v>70</v>
      </c>
      <c r="N19" s="4">
        <v>0</v>
      </c>
      <c r="O19" s="4">
        <v>0</v>
      </c>
      <c r="P19" s="4">
        <v>0</v>
      </c>
      <c r="Q19" s="16">
        <f t="shared" si="0"/>
        <v>55</v>
      </c>
      <c r="S19" s="1"/>
      <c r="T19" s="96"/>
      <c r="U19" s="1"/>
      <c r="V19" s="1"/>
    </row>
    <row r="20" spans="2:22" ht="15.75" x14ac:dyDescent="0.25">
      <c r="B20" s="6">
        <v>12</v>
      </c>
      <c r="C20" s="15" t="s">
        <v>127</v>
      </c>
      <c r="D20" s="17" t="s">
        <v>128</v>
      </c>
      <c r="E20" s="18"/>
      <c r="F20" s="18"/>
      <c r="G20" s="18"/>
      <c r="H20" s="18"/>
      <c r="I20" s="19"/>
      <c r="J20" s="4">
        <v>70</v>
      </c>
      <c r="K20" s="4">
        <v>80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6">
        <f t="shared" si="0"/>
        <v>72.5</v>
      </c>
      <c r="S20" s="1"/>
      <c r="T20" s="96"/>
      <c r="U20" s="1"/>
      <c r="V20" s="1"/>
    </row>
    <row r="21" spans="2:22" ht="15.75" x14ac:dyDescent="0.25">
      <c r="B21" s="6">
        <v>13</v>
      </c>
      <c r="C21" s="15" t="s">
        <v>129</v>
      </c>
      <c r="D21" s="17" t="s">
        <v>130</v>
      </c>
      <c r="E21" s="18"/>
      <c r="F21" s="18"/>
      <c r="G21" s="18"/>
      <c r="H21" s="18"/>
      <c r="I21" s="19"/>
      <c r="J21" s="4">
        <v>90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6">
        <f t="shared" si="0"/>
        <v>97.5</v>
      </c>
      <c r="S21" s="1"/>
      <c r="T21" s="96"/>
      <c r="U21" s="1"/>
      <c r="V21" s="1"/>
    </row>
    <row r="22" spans="2:22" ht="15.75" x14ac:dyDescent="0.25">
      <c r="B22" s="6">
        <v>14</v>
      </c>
      <c r="C22" s="15" t="s">
        <v>131</v>
      </c>
      <c r="D22" s="17" t="s">
        <v>132</v>
      </c>
      <c r="E22" s="18"/>
      <c r="F22" s="18"/>
      <c r="G22" s="18"/>
      <c r="H22" s="18"/>
      <c r="I22" s="19"/>
      <c r="J22" s="4">
        <v>70</v>
      </c>
      <c r="K22" s="4">
        <v>70</v>
      </c>
      <c r="L22" s="4" t="s">
        <v>163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35</v>
      </c>
      <c r="S22" s="1"/>
      <c r="T22" s="96"/>
      <c r="U22" s="1"/>
      <c r="V22" s="1"/>
    </row>
    <row r="23" spans="2:22" ht="15.75" x14ac:dyDescent="0.25">
      <c r="B23" s="6">
        <v>15</v>
      </c>
      <c r="C23" s="15" t="s">
        <v>133</v>
      </c>
      <c r="D23" s="17" t="s">
        <v>134</v>
      </c>
      <c r="E23" s="18"/>
      <c r="F23" s="18"/>
      <c r="G23" s="18"/>
      <c r="H23" s="18"/>
      <c r="I23" s="19"/>
      <c r="J23" s="4" t="s">
        <v>163</v>
      </c>
      <c r="K23" s="4" t="s">
        <v>163</v>
      </c>
      <c r="L23" s="4" t="s">
        <v>163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  <c r="S23" s="1"/>
      <c r="T23" s="96"/>
      <c r="U23" s="1"/>
      <c r="V23" s="1"/>
    </row>
    <row r="24" spans="2:22" ht="15.75" x14ac:dyDescent="0.25">
      <c r="B24" s="6">
        <v>16</v>
      </c>
      <c r="C24" s="15" t="s">
        <v>147</v>
      </c>
      <c r="D24" s="17" t="s">
        <v>136</v>
      </c>
      <c r="E24" s="18"/>
      <c r="F24" s="18"/>
      <c r="G24" s="18"/>
      <c r="H24" s="18"/>
      <c r="I24" s="19"/>
      <c r="J24" s="4" t="s">
        <v>163</v>
      </c>
      <c r="K24" s="4" t="s">
        <v>163</v>
      </c>
      <c r="L24" s="4" t="s">
        <v>163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0</v>
      </c>
      <c r="S24" s="1"/>
      <c r="T24" s="96"/>
      <c r="U24" s="1"/>
    </row>
    <row r="25" spans="2:22" ht="15.75" x14ac:dyDescent="0.25">
      <c r="B25" s="6">
        <v>17</v>
      </c>
      <c r="C25" s="20" t="s">
        <v>137</v>
      </c>
      <c r="D25" s="35" t="s">
        <v>138</v>
      </c>
      <c r="E25" s="35"/>
      <c r="F25" s="35"/>
      <c r="G25" s="35"/>
      <c r="H25" s="35"/>
      <c r="I25" s="35"/>
      <c r="J25" s="4">
        <v>75</v>
      </c>
      <c r="K25" s="4">
        <v>80</v>
      </c>
      <c r="L25" s="4" t="s">
        <v>163</v>
      </c>
      <c r="M25" s="4">
        <v>70</v>
      </c>
      <c r="N25" s="4">
        <v>0</v>
      </c>
      <c r="O25" s="4">
        <v>0</v>
      </c>
      <c r="P25" s="4">
        <v>0</v>
      </c>
      <c r="Q25" s="16">
        <f t="shared" si="0"/>
        <v>56.25</v>
      </c>
      <c r="S25" s="1"/>
      <c r="T25" s="96"/>
      <c r="U25" s="1"/>
    </row>
    <row r="26" spans="2:22" ht="15.75" x14ac:dyDescent="0.25">
      <c r="B26" s="6">
        <v>18</v>
      </c>
      <c r="C26" s="20" t="s">
        <v>139</v>
      </c>
      <c r="D26" s="35" t="s">
        <v>140</v>
      </c>
      <c r="E26" s="35"/>
      <c r="F26" s="35"/>
      <c r="G26" s="35"/>
      <c r="H26" s="35"/>
      <c r="I26" s="35"/>
      <c r="J26" s="4">
        <v>80</v>
      </c>
      <c r="K26" s="4">
        <v>75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6">
        <f t="shared" si="0"/>
        <v>73.75</v>
      </c>
      <c r="S26" s="1"/>
      <c r="T26" s="96"/>
      <c r="U26" s="1"/>
    </row>
    <row r="27" spans="2:22" ht="15.75" x14ac:dyDescent="0.25">
      <c r="B27" s="6">
        <v>19</v>
      </c>
      <c r="C27" s="15" t="s">
        <v>141</v>
      </c>
      <c r="D27" s="17" t="s">
        <v>142</v>
      </c>
      <c r="E27" s="18"/>
      <c r="F27" s="18"/>
      <c r="G27" s="18"/>
      <c r="H27" s="18"/>
      <c r="I27" s="19"/>
      <c r="J27" s="4" t="s">
        <v>163</v>
      </c>
      <c r="K27" s="4" t="s">
        <v>163</v>
      </c>
      <c r="L27" s="4" t="s">
        <v>163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0</v>
      </c>
      <c r="S27" s="1"/>
      <c r="T27" s="96"/>
      <c r="U27" s="1"/>
    </row>
    <row r="28" spans="2:22" ht="15.75" x14ac:dyDescent="0.25">
      <c r="B28" s="6">
        <v>20</v>
      </c>
      <c r="C28" s="15" t="s">
        <v>143</v>
      </c>
      <c r="D28" s="17" t="s">
        <v>144</v>
      </c>
      <c r="E28" s="18"/>
      <c r="F28" s="18"/>
      <c r="G28" s="18"/>
      <c r="H28" s="18"/>
      <c r="I28" s="19"/>
      <c r="J28" s="4">
        <v>90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6">
        <f t="shared" si="0"/>
        <v>97.5</v>
      </c>
      <c r="S28" s="1"/>
      <c r="T28" s="96"/>
    </row>
    <row r="29" spans="2:22" ht="15.75" x14ac:dyDescent="0.25">
      <c r="B29" s="6">
        <v>21</v>
      </c>
      <c r="C29" s="15" t="s">
        <v>145</v>
      </c>
      <c r="D29" s="17" t="s">
        <v>146</v>
      </c>
      <c r="E29" s="18"/>
      <c r="F29" s="18"/>
      <c r="G29" s="18"/>
      <c r="H29" s="18"/>
      <c r="I29" s="19"/>
      <c r="J29" s="4">
        <v>90</v>
      </c>
      <c r="K29" s="4">
        <v>70</v>
      </c>
      <c r="L29" s="4">
        <v>75</v>
      </c>
      <c r="M29" s="4">
        <v>70</v>
      </c>
      <c r="N29" s="4">
        <v>0</v>
      </c>
      <c r="O29" s="4">
        <v>0</v>
      </c>
      <c r="P29" s="4">
        <v>0</v>
      </c>
      <c r="Q29" s="16">
        <f t="shared" si="0"/>
        <v>76.25</v>
      </c>
      <c r="S29" s="1"/>
      <c r="T29" s="96"/>
    </row>
    <row r="30" spans="2:22" ht="15.75" x14ac:dyDescent="0.25">
      <c r="B30" s="6">
        <v>22</v>
      </c>
      <c r="C30" s="15" t="s">
        <v>148</v>
      </c>
      <c r="D30" s="17" t="s">
        <v>149</v>
      </c>
      <c r="E30" s="18"/>
      <c r="F30" s="18"/>
      <c r="G30" s="18"/>
      <c r="H30" s="18"/>
      <c r="I30" s="19"/>
      <c r="J30" s="4">
        <v>90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6">
        <f t="shared" si="0"/>
        <v>97.5</v>
      </c>
      <c r="S30" s="1"/>
      <c r="T30" s="96"/>
    </row>
    <row r="31" spans="2:22" ht="15.75" x14ac:dyDescent="0.25">
      <c r="B31" s="6">
        <f t="shared" ref="B31:B50" si="1">B30+1</f>
        <v>23</v>
      </c>
      <c r="C31" s="15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6"/>
      <c r="T31" s="97"/>
    </row>
    <row r="32" spans="2:22" ht="15.75" x14ac:dyDescent="0.25">
      <c r="B32" s="6">
        <f t="shared" si="1"/>
        <v>24</v>
      </c>
      <c r="C32" s="15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6"/>
    </row>
    <row r="33" spans="2:17" ht="15.75" x14ac:dyDescent="0.25">
      <c r="B33" s="6">
        <f t="shared" si="1"/>
        <v>25</v>
      </c>
      <c r="C33" s="15"/>
      <c r="D33" s="17"/>
      <c r="E33" s="18"/>
      <c r="F33" s="18"/>
      <c r="G33" s="18"/>
      <c r="H33" s="18"/>
      <c r="I33" s="19"/>
      <c r="J33" s="4"/>
      <c r="K33" s="4"/>
      <c r="L33" s="4"/>
      <c r="M33" s="4"/>
      <c r="N33" s="4"/>
      <c r="O33" s="4"/>
      <c r="P33" s="4"/>
      <c r="Q33" s="16"/>
    </row>
    <row r="34" spans="2:17" ht="15.75" x14ac:dyDescent="0.25">
      <c r="B34" s="6">
        <f t="shared" si="1"/>
        <v>26</v>
      </c>
      <c r="C34" s="6"/>
      <c r="D34" s="89"/>
      <c r="E34" s="90"/>
      <c r="F34" s="90"/>
      <c r="G34" s="90"/>
      <c r="H34" s="90"/>
      <c r="I34" s="91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16"/>
    </row>
    <row r="40" spans="2:17" ht="15.75" x14ac:dyDescent="0.25">
      <c r="B40" s="6">
        <f t="shared" si="1"/>
        <v>32</v>
      </c>
      <c r="C40" s="6"/>
      <c r="D40" s="92"/>
      <c r="E40" s="93"/>
      <c r="F40" s="93"/>
      <c r="G40" s="93"/>
      <c r="H40" s="93"/>
      <c r="I40" s="94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6"/>
      <c r="D41" s="92"/>
      <c r="E41" s="93"/>
      <c r="F41" s="93"/>
      <c r="G41" s="93"/>
      <c r="H41" s="93"/>
      <c r="I41" s="94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6">
        <f t="shared" si="1"/>
        <v>34</v>
      </c>
      <c r="C42" s="7"/>
      <c r="D42" s="92"/>
      <c r="E42" s="93"/>
      <c r="F42" s="93"/>
      <c r="G42" s="93"/>
      <c r="H42" s="93"/>
      <c r="I42" s="94"/>
      <c r="J42" s="4"/>
      <c r="K42" s="4"/>
      <c r="L42" s="4"/>
      <c r="M42" s="4"/>
      <c r="N42" s="4"/>
      <c r="O42" s="4"/>
      <c r="P42" s="4"/>
      <c r="Q42" s="16"/>
    </row>
    <row r="43" spans="2:17" ht="15.75" x14ac:dyDescent="0.25">
      <c r="B43" s="6">
        <f t="shared" si="1"/>
        <v>35</v>
      </c>
      <c r="C43" s="7"/>
      <c r="D43" s="92"/>
      <c r="E43" s="93"/>
      <c r="F43" s="93"/>
      <c r="G43" s="93"/>
      <c r="H43" s="93"/>
      <c r="I43" s="94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71"/>
      <c r="E44" s="71"/>
      <c r="F44" s="71"/>
      <c r="G44" s="71"/>
      <c r="H44" s="71"/>
      <c r="I44" s="71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71"/>
      <c r="E45" s="71"/>
      <c r="F45" s="71"/>
      <c r="G45" s="71"/>
      <c r="H45" s="71"/>
      <c r="I45" s="71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71"/>
      <c r="E46" s="71"/>
      <c r="F46" s="71"/>
      <c r="G46" s="71"/>
      <c r="H46" s="71"/>
      <c r="I46" s="71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71"/>
      <c r="E47" s="71"/>
      <c r="F47" s="71"/>
      <c r="G47" s="71"/>
      <c r="H47" s="71"/>
      <c r="I47" s="71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71"/>
      <c r="E48" s="71"/>
      <c r="F48" s="71"/>
      <c r="G48" s="71"/>
      <c r="H48" s="71"/>
      <c r="I48" s="71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71"/>
      <c r="E49" s="71"/>
      <c r="F49" s="71"/>
      <c r="G49" s="71"/>
      <c r="H49" s="71"/>
      <c r="I49" s="71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3"/>
      <c r="D50" s="72"/>
      <c r="E50" s="73"/>
      <c r="F50" s="73"/>
      <c r="G50" s="73"/>
      <c r="H50" s="73"/>
      <c r="I50" s="74"/>
      <c r="J50" s="3"/>
      <c r="K50" s="3"/>
      <c r="L50" s="3"/>
      <c r="M50" s="3"/>
      <c r="N50" s="3"/>
      <c r="O50" s="3"/>
      <c r="P50" s="3"/>
      <c r="Q50" s="16"/>
    </row>
    <row r="51" spans="2:17" x14ac:dyDescent="0.25">
      <c r="C51" s="66"/>
      <c r="D51" s="66"/>
      <c r="E51" s="1"/>
      <c r="H51" s="75" t="s">
        <v>19</v>
      </c>
      <c r="I51" s="75"/>
      <c r="J51" s="10">
        <f>COUNTIF(J9:J50,"&gt;=70")</f>
        <v>14</v>
      </c>
      <c r="K51" s="10">
        <v>17</v>
      </c>
      <c r="L51" s="10">
        <v>12</v>
      </c>
      <c r="M51" s="10">
        <v>17</v>
      </c>
      <c r="N51" s="10"/>
      <c r="O51" s="10"/>
      <c r="P51" s="10"/>
      <c r="Q51" s="14"/>
    </row>
    <row r="52" spans="2:17" x14ac:dyDescent="0.25">
      <c r="C52" s="66"/>
      <c r="D52" s="66"/>
      <c r="E52" s="8"/>
      <c r="H52" s="70" t="s">
        <v>20</v>
      </c>
      <c r="I52" s="70"/>
      <c r="J52" s="11">
        <v>8</v>
      </c>
      <c r="K52" s="11">
        <v>5</v>
      </c>
      <c r="L52" s="11">
        <v>10</v>
      </c>
      <c r="M52" s="11">
        <v>5</v>
      </c>
      <c r="N52" s="11"/>
      <c r="O52" s="11"/>
      <c r="P52" s="11"/>
      <c r="Q52" s="11"/>
    </row>
    <row r="53" spans="2:17" x14ac:dyDescent="0.25">
      <c r="C53" s="66"/>
      <c r="D53" s="66"/>
      <c r="E53" s="66"/>
      <c r="H53" s="70" t="s">
        <v>21</v>
      </c>
      <c r="I53" s="70"/>
      <c r="J53" s="11">
        <v>22</v>
      </c>
      <c r="K53" s="11">
        <v>22</v>
      </c>
      <c r="L53" s="11">
        <v>22</v>
      </c>
      <c r="M53" s="11">
        <v>22</v>
      </c>
      <c r="N53" s="11"/>
      <c r="O53" s="11"/>
      <c r="P53" s="11"/>
      <c r="Q53" s="11"/>
    </row>
    <row r="54" spans="2:17" x14ac:dyDescent="0.25">
      <c r="C54" s="66"/>
      <c r="D54" s="66"/>
      <c r="E54" s="1"/>
      <c r="H54" s="67" t="s">
        <v>16</v>
      </c>
      <c r="I54" s="67"/>
      <c r="J54" s="12">
        <f>J51/J53</f>
        <v>0.63636363636363635</v>
      </c>
      <c r="K54" s="13">
        <v>0.77</v>
      </c>
      <c r="L54" s="13">
        <v>0.55000000000000004</v>
      </c>
      <c r="M54" s="13">
        <v>0.77</v>
      </c>
      <c r="N54" s="13"/>
      <c r="O54" s="13"/>
      <c r="P54" s="13"/>
      <c r="Q54" s="13"/>
    </row>
    <row r="55" spans="2:17" x14ac:dyDescent="0.25">
      <c r="C55" s="66"/>
      <c r="D55" s="66"/>
      <c r="E55" s="1"/>
      <c r="H55" s="67" t="s">
        <v>17</v>
      </c>
      <c r="I55" s="67"/>
      <c r="J55" s="12">
        <f>J52/J53</f>
        <v>0.36363636363636365</v>
      </c>
      <c r="K55" s="13">
        <v>0.23</v>
      </c>
      <c r="L55" s="13">
        <v>0.45</v>
      </c>
      <c r="M55" s="13">
        <v>0.23</v>
      </c>
      <c r="N55" s="13"/>
      <c r="O55" s="13"/>
      <c r="P55" s="13"/>
      <c r="Q55" s="13"/>
    </row>
    <row r="56" spans="2:17" x14ac:dyDescent="0.25">
      <c r="C56" s="66"/>
      <c r="D56" s="66"/>
      <c r="E56" s="8"/>
    </row>
    <row r="57" spans="2:17" x14ac:dyDescent="0.25">
      <c r="C57" s="1"/>
      <c r="D57" s="1"/>
      <c r="E57" s="8"/>
    </row>
    <row r="58" spans="2:17" x14ac:dyDescent="0.25">
      <c r="J58" s="68" t="s">
        <v>25</v>
      </c>
      <c r="K58" s="68"/>
      <c r="L58" s="68"/>
      <c r="M58" s="68"/>
      <c r="N58" s="68"/>
      <c r="O58" s="68"/>
      <c r="P58" s="68"/>
    </row>
    <row r="59" spans="2:17" x14ac:dyDescent="0.25">
      <c r="J59" s="69" t="s">
        <v>18</v>
      </c>
      <c r="K59" s="69"/>
      <c r="L59" s="69"/>
      <c r="M59" s="69"/>
      <c r="N59" s="69"/>
      <c r="O59" s="69"/>
      <c r="P59" s="69"/>
    </row>
  </sheetData>
  <mergeCells count="34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4:I34"/>
    <mergeCell ref="D47:I47"/>
    <mergeCell ref="D48:I48"/>
    <mergeCell ref="D49:I49"/>
    <mergeCell ref="D50:I50"/>
    <mergeCell ref="D46:I46"/>
    <mergeCell ref="D40:I40"/>
    <mergeCell ref="D41:I41"/>
    <mergeCell ref="D42:I42"/>
    <mergeCell ref="D43:I43"/>
    <mergeCell ref="D44:I44"/>
    <mergeCell ref="D45:I45"/>
    <mergeCell ref="C51:D51"/>
    <mergeCell ref="H51:I51"/>
    <mergeCell ref="C52:D52"/>
    <mergeCell ref="H52:I52"/>
    <mergeCell ref="C53:E53"/>
    <mergeCell ref="H53:I53"/>
    <mergeCell ref="J58:P58"/>
    <mergeCell ref="J59:P59"/>
    <mergeCell ref="C54:D54"/>
    <mergeCell ref="H54:I54"/>
    <mergeCell ref="C55:D55"/>
    <mergeCell ref="H55:I55"/>
    <mergeCell ref="C56:D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61"/>
  <sheetViews>
    <sheetView topLeftCell="A9" zoomScale="80" zoomScaleNormal="80" workbookViewId="0">
      <selection activeCell="Z22" sqref="Z22"/>
    </sheetView>
  </sheetViews>
  <sheetFormatPr baseColWidth="10" defaultRowHeight="15" x14ac:dyDescent="0.25"/>
  <cols>
    <col min="1" max="1" width="1.28515625" customWidth="1"/>
    <col min="2" max="3" width="5" customWidth="1"/>
    <col min="4" max="4" width="10.85546875" customWidth="1"/>
    <col min="5" max="10" width="7.7109375" customWidth="1"/>
    <col min="11" max="11" width="7.140625" customWidth="1"/>
    <col min="12" max="13" width="5.7109375" customWidth="1"/>
    <col min="14" max="14" width="6.42578125" customWidth="1"/>
    <col min="15" max="17" width="5.7109375" customWidth="1"/>
    <col min="18" max="18" width="8.7109375" customWidth="1"/>
    <col min="19" max="20" width="5.7109375" customWidth="1"/>
  </cols>
  <sheetData>
    <row r="1" spans="2:22" x14ac:dyDescent="0.25">
      <c r="T1" s="1"/>
      <c r="U1" s="1"/>
      <c r="V1" s="1"/>
    </row>
    <row r="2" spans="2:22" ht="15.75" x14ac:dyDescent="0.25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2"/>
      <c r="S2" s="2"/>
      <c r="T2" s="1"/>
      <c r="U2" s="1"/>
      <c r="V2" s="1"/>
    </row>
    <row r="3" spans="2:22" x14ac:dyDescent="0.25">
      <c r="D3" s="84" t="s">
        <v>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1"/>
      <c r="S3" s="1"/>
      <c r="T3" s="1"/>
      <c r="U3" s="1"/>
      <c r="V3" s="1"/>
    </row>
    <row r="4" spans="2:22" x14ac:dyDescent="0.25">
      <c r="D4" t="s">
        <v>0</v>
      </c>
      <c r="E4" s="85" t="s">
        <v>150</v>
      </c>
      <c r="F4" s="85"/>
      <c r="G4" s="85"/>
      <c r="H4" s="85"/>
      <c r="J4" t="s">
        <v>1</v>
      </c>
      <c r="K4" s="80" t="s">
        <v>160</v>
      </c>
      <c r="L4" s="80"/>
      <c r="N4" t="s">
        <v>2</v>
      </c>
      <c r="O4" s="86">
        <v>45361</v>
      </c>
      <c r="P4" s="86"/>
      <c r="T4" s="1"/>
      <c r="U4" s="1"/>
      <c r="V4" s="1"/>
    </row>
    <row r="5" spans="2:22" ht="6.75" customHeight="1" x14ac:dyDescent="0.25">
      <c r="E5" s="5"/>
      <c r="F5" s="5"/>
      <c r="G5" s="5"/>
      <c r="H5" s="5"/>
      <c r="T5" s="1"/>
      <c r="U5" s="1"/>
      <c r="V5" s="1"/>
    </row>
    <row r="6" spans="2:22" x14ac:dyDescent="0.25">
      <c r="D6" t="s">
        <v>3</v>
      </c>
      <c r="E6" s="80" t="s">
        <v>164</v>
      </c>
      <c r="F6" s="80"/>
      <c r="G6" s="80"/>
      <c r="H6" s="80"/>
      <c r="J6" s="66" t="s">
        <v>22</v>
      </c>
      <c r="K6" s="66"/>
      <c r="L6" s="81" t="s">
        <v>25</v>
      </c>
      <c r="M6" s="81"/>
      <c r="N6" s="81"/>
      <c r="O6" s="81"/>
      <c r="P6" s="81"/>
      <c r="Q6" s="81"/>
      <c r="T6" s="1"/>
      <c r="U6" s="1"/>
      <c r="V6" s="1"/>
    </row>
    <row r="7" spans="2:22" ht="11.25" customHeight="1" x14ac:dyDescent="0.25">
      <c r="T7" s="1"/>
      <c r="U7" s="1"/>
      <c r="V7" s="1"/>
    </row>
    <row r="8" spans="2:22" x14ac:dyDescent="0.25">
      <c r="B8" s="3" t="s">
        <v>4</v>
      </c>
      <c r="C8" s="3"/>
      <c r="D8" s="3" t="s">
        <v>6</v>
      </c>
      <c r="E8" s="82" t="s">
        <v>5</v>
      </c>
      <c r="F8" s="82"/>
      <c r="G8" s="82"/>
      <c r="H8" s="82"/>
      <c r="I8" s="82"/>
      <c r="J8" s="82"/>
      <c r="K8" s="4" t="s">
        <v>7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  <c r="T8" s="1"/>
      <c r="U8" s="1"/>
      <c r="V8" s="1"/>
    </row>
    <row r="9" spans="2:22" ht="15.75" thickBot="1" x14ac:dyDescent="0.3">
      <c r="B9" s="6">
        <v>1</v>
      </c>
      <c r="C9" s="45">
        <v>1</v>
      </c>
      <c r="D9" s="26" t="s">
        <v>108</v>
      </c>
      <c r="E9" s="42" t="s">
        <v>109</v>
      </c>
      <c r="F9" s="43"/>
      <c r="G9" s="43"/>
      <c r="H9" s="43"/>
      <c r="I9" s="43"/>
      <c r="J9" s="44"/>
      <c r="K9" s="4" t="s">
        <v>163</v>
      </c>
      <c r="L9" s="22" t="s">
        <v>163</v>
      </c>
      <c r="M9" s="4" t="s">
        <v>163</v>
      </c>
      <c r="N9" s="4">
        <v>0</v>
      </c>
      <c r="O9" s="4">
        <v>0</v>
      </c>
      <c r="P9" s="4">
        <v>0</v>
      </c>
      <c r="Q9" s="4">
        <v>0</v>
      </c>
      <c r="R9" s="16">
        <f t="shared" ref="R9:R33" si="0">SUM(K9:O9)/5</f>
        <v>0</v>
      </c>
      <c r="T9" s="65"/>
      <c r="U9" s="96"/>
      <c r="V9" s="96"/>
    </row>
    <row r="10" spans="2:22" ht="15.75" thickBot="1" x14ac:dyDescent="0.3">
      <c r="B10" s="6">
        <v>2</v>
      </c>
      <c r="C10" s="45">
        <v>2</v>
      </c>
      <c r="D10" s="26" t="s">
        <v>151</v>
      </c>
      <c r="E10" s="42" t="s">
        <v>152</v>
      </c>
      <c r="F10" s="43"/>
      <c r="G10" s="43"/>
      <c r="H10" s="43"/>
      <c r="I10" s="43"/>
      <c r="J10" s="44"/>
      <c r="K10" s="4" t="s">
        <v>163</v>
      </c>
      <c r="L10" s="22" t="s">
        <v>163</v>
      </c>
      <c r="M10" s="4" t="s">
        <v>163</v>
      </c>
      <c r="N10" s="4">
        <v>85</v>
      </c>
      <c r="O10" s="4">
        <v>0</v>
      </c>
      <c r="P10" s="4">
        <v>0</v>
      </c>
      <c r="Q10" s="4">
        <v>0</v>
      </c>
      <c r="R10" s="16">
        <f t="shared" si="0"/>
        <v>17</v>
      </c>
      <c r="T10" s="65"/>
      <c r="U10" s="96"/>
      <c r="V10" s="96"/>
    </row>
    <row r="11" spans="2:22" ht="15.75" thickBot="1" x14ac:dyDescent="0.3">
      <c r="B11" s="6">
        <v>3</v>
      </c>
      <c r="C11" s="45">
        <v>3</v>
      </c>
      <c r="D11" s="26" t="s">
        <v>153</v>
      </c>
      <c r="E11" s="42" t="s">
        <v>154</v>
      </c>
      <c r="F11" s="43"/>
      <c r="G11" s="43"/>
      <c r="H11" s="43"/>
      <c r="I11" s="43"/>
      <c r="J11" s="44"/>
      <c r="K11" s="4">
        <v>75</v>
      </c>
      <c r="L11" s="22">
        <v>70</v>
      </c>
      <c r="M11" s="4">
        <v>70</v>
      </c>
      <c r="N11" s="4">
        <v>70</v>
      </c>
      <c r="O11" s="4">
        <v>75</v>
      </c>
      <c r="P11" s="4">
        <v>0</v>
      </c>
      <c r="Q11" s="4">
        <v>0</v>
      </c>
      <c r="R11" s="16">
        <f t="shared" si="0"/>
        <v>72</v>
      </c>
      <c r="T11" s="65"/>
      <c r="U11" s="96"/>
      <c r="V11" s="96"/>
    </row>
    <row r="12" spans="2:22" ht="15.75" thickBot="1" x14ac:dyDescent="0.3">
      <c r="B12" s="6">
        <v>4</v>
      </c>
      <c r="C12" s="45">
        <v>4</v>
      </c>
      <c r="D12" s="26" t="s">
        <v>110</v>
      </c>
      <c r="E12" s="40" t="s">
        <v>111</v>
      </c>
      <c r="F12" s="41"/>
      <c r="G12" s="41"/>
      <c r="H12" s="41"/>
      <c r="I12" s="41"/>
      <c r="J12" s="41"/>
      <c r="K12" s="4">
        <v>75</v>
      </c>
      <c r="L12" s="22">
        <v>70</v>
      </c>
      <c r="M12" s="4">
        <v>90</v>
      </c>
      <c r="N12" s="4">
        <v>85</v>
      </c>
      <c r="O12" s="4">
        <v>70</v>
      </c>
      <c r="P12" s="4">
        <v>0</v>
      </c>
      <c r="Q12" s="4">
        <v>0</v>
      </c>
      <c r="R12" s="16">
        <f t="shared" si="0"/>
        <v>78</v>
      </c>
      <c r="T12" s="65"/>
      <c r="U12" s="96"/>
      <c r="V12" s="96"/>
    </row>
    <row r="13" spans="2:22" ht="15.75" thickBot="1" x14ac:dyDescent="0.3">
      <c r="B13" s="6">
        <v>5</v>
      </c>
      <c r="C13" s="45">
        <v>5</v>
      </c>
      <c r="D13" s="26" t="s">
        <v>112</v>
      </c>
      <c r="E13" s="41" t="s">
        <v>113</v>
      </c>
      <c r="F13" s="41"/>
      <c r="G13" s="41"/>
      <c r="H13" s="41"/>
      <c r="I13" s="41"/>
      <c r="J13" s="41"/>
      <c r="K13" s="4">
        <v>75</v>
      </c>
      <c r="L13" s="22">
        <v>70</v>
      </c>
      <c r="M13" s="4">
        <v>75</v>
      </c>
      <c r="N13" s="4">
        <v>90</v>
      </c>
      <c r="O13" s="4">
        <v>75</v>
      </c>
      <c r="P13" s="4">
        <v>0</v>
      </c>
      <c r="Q13" s="4">
        <v>0</v>
      </c>
      <c r="R13" s="16">
        <f t="shared" si="0"/>
        <v>77</v>
      </c>
      <c r="T13" s="65"/>
      <c r="U13" s="96"/>
      <c r="V13" s="96"/>
    </row>
    <row r="14" spans="2:22" ht="15.75" thickBot="1" x14ac:dyDescent="0.3">
      <c r="B14" s="6">
        <v>6</v>
      </c>
      <c r="C14" s="45">
        <v>6</v>
      </c>
      <c r="D14" s="26" t="s">
        <v>114</v>
      </c>
      <c r="E14" s="41" t="s">
        <v>115</v>
      </c>
      <c r="F14" s="41"/>
      <c r="G14" s="41"/>
      <c r="H14" s="41"/>
      <c r="I14" s="41"/>
      <c r="J14" s="41"/>
      <c r="K14" s="4" t="s">
        <v>163</v>
      </c>
      <c r="L14" s="22">
        <v>70</v>
      </c>
      <c r="M14" s="4" t="s">
        <v>163</v>
      </c>
      <c r="N14" s="4">
        <v>90</v>
      </c>
      <c r="O14" s="4">
        <v>0</v>
      </c>
      <c r="P14" s="4">
        <v>0</v>
      </c>
      <c r="Q14" s="4">
        <v>0</v>
      </c>
      <c r="R14" s="16">
        <f t="shared" si="0"/>
        <v>32</v>
      </c>
      <c r="T14" s="65"/>
      <c r="U14" s="96"/>
      <c r="V14" s="96"/>
    </row>
    <row r="15" spans="2:22" ht="15.75" thickBot="1" x14ac:dyDescent="0.3">
      <c r="B15" s="6">
        <v>7</v>
      </c>
      <c r="C15" s="45">
        <v>7</v>
      </c>
      <c r="D15" s="26" t="s">
        <v>155</v>
      </c>
      <c r="E15" s="41" t="s">
        <v>156</v>
      </c>
      <c r="F15" s="41"/>
      <c r="G15" s="41"/>
      <c r="H15" s="41"/>
      <c r="I15" s="41"/>
      <c r="J15" s="41"/>
      <c r="K15" s="4" t="s">
        <v>163</v>
      </c>
      <c r="L15" s="22" t="s">
        <v>163</v>
      </c>
      <c r="M15" s="4" t="s">
        <v>163</v>
      </c>
      <c r="N15" s="4">
        <v>0</v>
      </c>
      <c r="O15" s="4">
        <v>0</v>
      </c>
      <c r="P15" s="4">
        <v>0</v>
      </c>
      <c r="Q15" s="4">
        <v>0</v>
      </c>
      <c r="R15" s="16">
        <f t="shared" si="0"/>
        <v>0</v>
      </c>
      <c r="T15" s="65"/>
      <c r="U15" s="96"/>
      <c r="V15" s="96"/>
    </row>
    <row r="16" spans="2:22" ht="15.75" thickBot="1" x14ac:dyDescent="0.3">
      <c r="B16" s="6">
        <v>8</v>
      </c>
      <c r="C16" s="45">
        <v>8</v>
      </c>
      <c r="D16" s="26" t="s">
        <v>116</v>
      </c>
      <c r="E16" s="41" t="s">
        <v>117</v>
      </c>
      <c r="F16" s="41"/>
      <c r="G16" s="41"/>
      <c r="H16" s="41"/>
      <c r="I16" s="41"/>
      <c r="J16" s="41"/>
      <c r="K16" s="4">
        <v>70</v>
      </c>
      <c r="L16" s="22">
        <v>100</v>
      </c>
      <c r="M16" s="4">
        <v>100</v>
      </c>
      <c r="N16" s="4">
        <v>100</v>
      </c>
      <c r="O16" s="4">
        <v>100</v>
      </c>
      <c r="P16" s="4">
        <v>0</v>
      </c>
      <c r="Q16" s="4">
        <v>0</v>
      </c>
      <c r="R16" s="16">
        <f t="shared" si="0"/>
        <v>94</v>
      </c>
      <c r="T16" s="65"/>
      <c r="U16" s="96"/>
      <c r="V16" s="96"/>
    </row>
    <row r="17" spans="2:22" ht="15.75" thickBot="1" x14ac:dyDescent="0.3">
      <c r="B17" s="6">
        <v>9</v>
      </c>
      <c r="C17" s="45">
        <v>9</v>
      </c>
      <c r="D17" s="26" t="s">
        <v>118</v>
      </c>
      <c r="E17" s="40" t="s">
        <v>119</v>
      </c>
      <c r="F17" s="41"/>
      <c r="G17" s="41"/>
      <c r="H17" s="41"/>
      <c r="I17" s="41"/>
      <c r="J17" s="41"/>
      <c r="K17" s="4" t="s">
        <v>163</v>
      </c>
      <c r="L17" s="22" t="s">
        <v>163</v>
      </c>
      <c r="M17" s="4" t="s">
        <v>163</v>
      </c>
      <c r="N17" s="4">
        <v>70</v>
      </c>
      <c r="O17" s="4">
        <v>70</v>
      </c>
      <c r="P17" s="4">
        <v>0</v>
      </c>
      <c r="Q17" s="4">
        <v>0</v>
      </c>
      <c r="R17" s="16">
        <f t="shared" si="0"/>
        <v>28</v>
      </c>
      <c r="T17" s="65"/>
      <c r="U17" s="96"/>
      <c r="V17" s="96"/>
    </row>
    <row r="18" spans="2:22" ht="15.75" thickBot="1" x14ac:dyDescent="0.3">
      <c r="B18" s="6">
        <v>10</v>
      </c>
      <c r="C18" s="45">
        <v>10</v>
      </c>
      <c r="D18" s="26" t="s">
        <v>26</v>
      </c>
      <c r="E18" s="41" t="s">
        <v>27</v>
      </c>
      <c r="F18" s="41"/>
      <c r="G18" s="41"/>
      <c r="H18" s="41"/>
      <c r="I18" s="41"/>
      <c r="J18" s="41"/>
      <c r="K18" s="4" t="s">
        <v>163</v>
      </c>
      <c r="L18" s="22" t="s">
        <v>163</v>
      </c>
      <c r="M18" s="4" t="s">
        <v>163</v>
      </c>
      <c r="N18" s="4">
        <v>0</v>
      </c>
      <c r="O18" s="4">
        <v>0</v>
      </c>
      <c r="P18" s="4">
        <v>0</v>
      </c>
      <c r="Q18" s="4">
        <v>0</v>
      </c>
      <c r="R18" s="16">
        <f t="shared" si="0"/>
        <v>0</v>
      </c>
      <c r="T18" s="65"/>
      <c r="U18" s="96"/>
      <c r="V18" s="96"/>
    </row>
    <row r="19" spans="2:22" ht="15.75" thickBot="1" x14ac:dyDescent="0.3">
      <c r="B19" s="6">
        <v>11</v>
      </c>
      <c r="C19" s="45">
        <v>11</v>
      </c>
      <c r="D19" s="26" t="s">
        <v>157</v>
      </c>
      <c r="E19" s="40" t="s">
        <v>121</v>
      </c>
      <c r="F19" s="41"/>
      <c r="G19" s="41"/>
      <c r="H19" s="41"/>
      <c r="I19" s="41"/>
      <c r="J19" s="41"/>
      <c r="K19" s="4" t="s">
        <v>163</v>
      </c>
      <c r="L19" s="22">
        <v>70</v>
      </c>
      <c r="M19" s="4">
        <v>90</v>
      </c>
      <c r="N19" s="4">
        <v>85</v>
      </c>
      <c r="O19" s="4">
        <v>70</v>
      </c>
      <c r="P19" s="4">
        <v>0</v>
      </c>
      <c r="Q19" s="4">
        <v>0</v>
      </c>
      <c r="R19" s="16">
        <f t="shared" si="0"/>
        <v>63</v>
      </c>
      <c r="T19" s="65"/>
      <c r="U19" s="96"/>
      <c r="V19" s="96"/>
    </row>
    <row r="20" spans="2:22" ht="15.75" thickBot="1" x14ac:dyDescent="0.3">
      <c r="B20" s="6">
        <v>12</v>
      </c>
      <c r="C20" s="45">
        <v>12</v>
      </c>
      <c r="D20" s="26" t="s">
        <v>122</v>
      </c>
      <c r="E20" s="40" t="s">
        <v>123</v>
      </c>
      <c r="F20" s="41"/>
      <c r="G20" s="41"/>
      <c r="H20" s="41"/>
      <c r="I20" s="41"/>
      <c r="J20" s="41"/>
      <c r="K20" s="4">
        <v>75</v>
      </c>
      <c r="L20" s="22">
        <v>70</v>
      </c>
      <c r="M20" s="4">
        <v>70</v>
      </c>
      <c r="N20" s="4">
        <v>80</v>
      </c>
      <c r="O20" s="4">
        <v>75</v>
      </c>
      <c r="P20" s="4">
        <v>0</v>
      </c>
      <c r="Q20" s="4">
        <v>0</v>
      </c>
      <c r="R20" s="16">
        <f t="shared" si="0"/>
        <v>74</v>
      </c>
      <c r="T20" s="65"/>
      <c r="U20" s="96"/>
      <c r="V20" s="96"/>
    </row>
    <row r="21" spans="2:22" ht="15.75" thickBot="1" x14ac:dyDescent="0.3">
      <c r="B21" s="6">
        <v>13</v>
      </c>
      <c r="C21" s="45">
        <v>13</v>
      </c>
      <c r="D21" s="26" t="s">
        <v>125</v>
      </c>
      <c r="E21" s="41" t="s">
        <v>126</v>
      </c>
      <c r="F21" s="41"/>
      <c r="G21" s="41"/>
      <c r="H21" s="41"/>
      <c r="I21" s="41"/>
      <c r="J21" s="41"/>
      <c r="K21" s="4">
        <v>70</v>
      </c>
      <c r="L21" s="22">
        <v>80</v>
      </c>
      <c r="M21" s="4">
        <v>85</v>
      </c>
      <c r="N21" s="4">
        <v>90</v>
      </c>
      <c r="O21" s="4">
        <v>75</v>
      </c>
      <c r="P21" s="4">
        <v>0</v>
      </c>
      <c r="Q21" s="4">
        <v>0</v>
      </c>
      <c r="R21" s="16">
        <f t="shared" si="0"/>
        <v>80</v>
      </c>
      <c r="T21" s="65"/>
      <c r="U21" s="96"/>
      <c r="V21" s="96"/>
    </row>
    <row r="22" spans="2:22" ht="15.75" thickBot="1" x14ac:dyDescent="0.3">
      <c r="B22" s="6">
        <v>14</v>
      </c>
      <c r="C22" s="45">
        <v>14</v>
      </c>
      <c r="D22" s="26" t="s">
        <v>127</v>
      </c>
      <c r="E22" s="40" t="s">
        <v>128</v>
      </c>
      <c r="F22" s="41"/>
      <c r="G22" s="41"/>
      <c r="H22" s="41"/>
      <c r="I22" s="41"/>
      <c r="J22" s="41"/>
      <c r="K22" s="4" t="s">
        <v>163</v>
      </c>
      <c r="L22" s="22">
        <v>70</v>
      </c>
      <c r="M22" s="4">
        <v>75</v>
      </c>
      <c r="N22" s="4">
        <v>90</v>
      </c>
      <c r="O22" s="4">
        <v>70</v>
      </c>
      <c r="P22" s="4">
        <v>0</v>
      </c>
      <c r="Q22" s="4">
        <v>0</v>
      </c>
      <c r="R22" s="16">
        <f t="shared" si="0"/>
        <v>61</v>
      </c>
      <c r="T22" s="65"/>
      <c r="U22" s="96"/>
      <c r="V22" s="96"/>
    </row>
    <row r="23" spans="2:22" ht="15.75" thickBot="1" x14ac:dyDescent="0.3">
      <c r="B23" s="6">
        <v>15</v>
      </c>
      <c r="C23" s="45">
        <v>15</v>
      </c>
      <c r="D23" s="26" t="s">
        <v>129</v>
      </c>
      <c r="E23" s="41" t="s">
        <v>130</v>
      </c>
      <c r="F23" s="41"/>
      <c r="G23" s="41"/>
      <c r="H23" s="41"/>
      <c r="I23" s="41"/>
      <c r="J23" s="41"/>
      <c r="K23" s="4">
        <v>70</v>
      </c>
      <c r="L23" s="22">
        <v>100</v>
      </c>
      <c r="M23" s="4">
        <v>100</v>
      </c>
      <c r="N23" s="4">
        <v>100</v>
      </c>
      <c r="O23" s="4">
        <v>100</v>
      </c>
      <c r="P23" s="4">
        <v>0</v>
      </c>
      <c r="Q23" s="4">
        <v>0</v>
      </c>
      <c r="R23" s="16">
        <f t="shared" si="0"/>
        <v>94</v>
      </c>
      <c r="T23" s="65"/>
      <c r="U23" s="96"/>
      <c r="V23" s="96"/>
    </row>
    <row r="24" spans="2:22" ht="15.75" thickBot="1" x14ac:dyDescent="0.3">
      <c r="B24" s="6">
        <v>16</v>
      </c>
      <c r="C24" s="45">
        <v>16</v>
      </c>
      <c r="D24" s="26" t="s">
        <v>131</v>
      </c>
      <c r="E24" s="41" t="s">
        <v>132</v>
      </c>
      <c r="F24" s="41"/>
      <c r="G24" s="41"/>
      <c r="H24" s="41"/>
      <c r="I24" s="41"/>
      <c r="J24" s="41"/>
      <c r="K24" s="4" t="s">
        <v>163</v>
      </c>
      <c r="L24" s="22">
        <v>70</v>
      </c>
      <c r="M24" s="4">
        <v>80</v>
      </c>
      <c r="N24" s="4">
        <v>0</v>
      </c>
      <c r="O24" s="4">
        <v>70</v>
      </c>
      <c r="P24" s="4">
        <v>0</v>
      </c>
      <c r="Q24" s="4">
        <v>0</v>
      </c>
      <c r="R24" s="16">
        <f t="shared" si="0"/>
        <v>44</v>
      </c>
      <c r="T24" s="65"/>
      <c r="U24" s="96"/>
      <c r="V24" s="96"/>
    </row>
    <row r="25" spans="2:22" ht="15.75" thickBot="1" x14ac:dyDescent="0.3">
      <c r="B25" s="6">
        <v>17</v>
      </c>
      <c r="C25" s="45">
        <v>17</v>
      </c>
      <c r="D25" s="26" t="s">
        <v>133</v>
      </c>
      <c r="E25" s="41" t="s">
        <v>134</v>
      </c>
      <c r="F25" s="41"/>
      <c r="G25" s="41"/>
      <c r="H25" s="41"/>
      <c r="I25" s="41"/>
      <c r="J25" s="41"/>
      <c r="K25" s="4" t="s">
        <v>163</v>
      </c>
      <c r="L25" s="22" t="s">
        <v>163</v>
      </c>
      <c r="M25" s="4" t="s">
        <v>163</v>
      </c>
      <c r="N25" s="4">
        <v>0</v>
      </c>
      <c r="O25" s="4">
        <v>0</v>
      </c>
      <c r="P25" s="4">
        <v>0</v>
      </c>
      <c r="Q25" s="4">
        <v>0</v>
      </c>
      <c r="R25" s="16">
        <f t="shared" si="0"/>
        <v>0</v>
      </c>
      <c r="T25" s="65"/>
      <c r="U25" s="96"/>
      <c r="V25" s="96"/>
    </row>
    <row r="26" spans="2:22" ht="15.75" thickBot="1" x14ac:dyDescent="0.3">
      <c r="B26" s="6">
        <v>18</v>
      </c>
      <c r="C26" s="45">
        <v>18</v>
      </c>
      <c r="D26" s="26" t="s">
        <v>135</v>
      </c>
      <c r="E26" s="41" t="s">
        <v>136</v>
      </c>
      <c r="F26" s="41"/>
      <c r="G26" s="41"/>
      <c r="H26" s="41"/>
      <c r="I26" s="41"/>
      <c r="J26" s="41"/>
      <c r="K26" s="4" t="s">
        <v>163</v>
      </c>
      <c r="L26" s="22" t="s">
        <v>163</v>
      </c>
      <c r="M26" s="4" t="s">
        <v>163</v>
      </c>
      <c r="N26" s="4">
        <v>0</v>
      </c>
      <c r="O26" s="4">
        <v>0</v>
      </c>
      <c r="P26" s="4">
        <v>0</v>
      </c>
      <c r="Q26" s="4">
        <v>0</v>
      </c>
      <c r="R26" s="16">
        <f t="shared" si="0"/>
        <v>0</v>
      </c>
      <c r="T26" s="65"/>
      <c r="U26" s="96"/>
      <c r="V26" s="96"/>
    </row>
    <row r="27" spans="2:22" ht="15.75" thickBot="1" x14ac:dyDescent="0.3">
      <c r="B27" s="6">
        <v>19</v>
      </c>
      <c r="C27" s="45">
        <v>19</v>
      </c>
      <c r="D27" s="26" t="s">
        <v>137</v>
      </c>
      <c r="E27" s="41" t="s">
        <v>138</v>
      </c>
      <c r="F27" s="41"/>
      <c r="G27" s="41"/>
      <c r="H27" s="41"/>
      <c r="I27" s="41"/>
      <c r="J27" s="41"/>
      <c r="K27" s="4">
        <v>70</v>
      </c>
      <c r="L27" s="22">
        <v>70</v>
      </c>
      <c r="M27" s="4">
        <v>70</v>
      </c>
      <c r="N27" s="4">
        <v>90</v>
      </c>
      <c r="O27" s="4">
        <v>75</v>
      </c>
      <c r="P27" s="4">
        <v>0</v>
      </c>
      <c r="Q27" s="4">
        <v>0</v>
      </c>
      <c r="R27" s="16">
        <f t="shared" si="0"/>
        <v>75</v>
      </c>
      <c r="T27" s="65"/>
      <c r="U27" s="96"/>
      <c r="V27" s="96"/>
    </row>
    <row r="28" spans="2:22" ht="15.75" thickBot="1" x14ac:dyDescent="0.3">
      <c r="B28" s="6">
        <v>20</v>
      </c>
      <c r="C28" s="45">
        <v>20</v>
      </c>
      <c r="D28" s="26" t="s">
        <v>139</v>
      </c>
      <c r="E28" s="41" t="s">
        <v>140</v>
      </c>
      <c r="F28" s="41"/>
      <c r="G28" s="41"/>
      <c r="H28" s="41"/>
      <c r="I28" s="41"/>
      <c r="J28" s="41"/>
      <c r="K28" s="4">
        <v>75</v>
      </c>
      <c r="L28" s="22">
        <v>70</v>
      </c>
      <c r="M28" s="4">
        <v>80</v>
      </c>
      <c r="N28" s="4">
        <v>85</v>
      </c>
      <c r="O28" s="4">
        <v>70</v>
      </c>
      <c r="P28" s="4">
        <v>0</v>
      </c>
      <c r="Q28" s="4">
        <v>0</v>
      </c>
      <c r="R28" s="16">
        <f t="shared" si="0"/>
        <v>76</v>
      </c>
      <c r="T28" s="65"/>
      <c r="U28" s="96"/>
      <c r="V28" s="96"/>
    </row>
    <row r="29" spans="2:22" ht="15.75" thickBot="1" x14ac:dyDescent="0.3">
      <c r="B29" s="6">
        <v>21</v>
      </c>
      <c r="C29" s="45">
        <v>21</v>
      </c>
      <c r="D29" s="26" t="s">
        <v>141</v>
      </c>
      <c r="E29" s="41" t="s">
        <v>142</v>
      </c>
      <c r="F29" s="41"/>
      <c r="G29" s="41"/>
      <c r="H29" s="41"/>
      <c r="I29" s="41"/>
      <c r="J29" s="41"/>
      <c r="K29" s="4">
        <v>70</v>
      </c>
      <c r="L29" s="22" t="s">
        <v>163</v>
      </c>
      <c r="M29" s="4" t="s">
        <v>163</v>
      </c>
      <c r="N29" s="4">
        <v>0</v>
      </c>
      <c r="O29" s="4">
        <v>70</v>
      </c>
      <c r="P29" s="4">
        <v>0</v>
      </c>
      <c r="Q29" s="4">
        <v>0</v>
      </c>
      <c r="R29" s="16">
        <f t="shared" si="0"/>
        <v>28</v>
      </c>
      <c r="T29" s="65"/>
      <c r="U29" s="96"/>
      <c r="V29" s="96"/>
    </row>
    <row r="30" spans="2:22" ht="15.75" thickBot="1" x14ac:dyDescent="0.3">
      <c r="B30" s="6">
        <v>22</v>
      </c>
      <c r="C30" s="45">
        <v>22</v>
      </c>
      <c r="D30" s="26" t="s">
        <v>143</v>
      </c>
      <c r="E30" s="41" t="s">
        <v>144</v>
      </c>
      <c r="F30" s="41"/>
      <c r="G30" s="41"/>
      <c r="H30" s="41"/>
      <c r="I30" s="41"/>
      <c r="J30" s="41"/>
      <c r="K30" s="4">
        <v>75</v>
      </c>
      <c r="L30" s="22">
        <v>100</v>
      </c>
      <c r="M30" s="4">
        <v>100</v>
      </c>
      <c r="N30" s="4">
        <v>100</v>
      </c>
      <c r="O30" s="4">
        <v>100</v>
      </c>
      <c r="P30" s="4">
        <v>0</v>
      </c>
      <c r="Q30" s="4">
        <v>0</v>
      </c>
      <c r="R30" s="16">
        <f t="shared" si="0"/>
        <v>95</v>
      </c>
      <c r="T30" s="65"/>
      <c r="U30" s="96"/>
      <c r="V30" s="96"/>
    </row>
    <row r="31" spans="2:22" ht="15.75" thickBot="1" x14ac:dyDescent="0.3">
      <c r="B31" s="6">
        <v>23</v>
      </c>
      <c r="C31" s="45">
        <v>23</v>
      </c>
      <c r="D31" s="26" t="s">
        <v>145</v>
      </c>
      <c r="E31" s="41" t="s">
        <v>146</v>
      </c>
      <c r="F31" s="41"/>
      <c r="G31" s="41"/>
      <c r="H31" s="41"/>
      <c r="I31" s="41"/>
      <c r="J31" s="41"/>
      <c r="K31" s="4">
        <v>77</v>
      </c>
      <c r="L31" s="22" t="s">
        <v>163</v>
      </c>
      <c r="M31" s="4">
        <v>90</v>
      </c>
      <c r="N31" s="4">
        <v>85</v>
      </c>
      <c r="O31" s="4">
        <v>70</v>
      </c>
      <c r="P31" s="4">
        <v>0</v>
      </c>
      <c r="Q31" s="4">
        <v>0</v>
      </c>
      <c r="R31" s="16">
        <f t="shared" si="0"/>
        <v>64.400000000000006</v>
      </c>
      <c r="T31" s="65"/>
      <c r="U31" s="96"/>
      <c r="V31" s="96"/>
    </row>
    <row r="32" spans="2:22" ht="15.75" thickBot="1" x14ac:dyDescent="0.3">
      <c r="B32" s="6">
        <v>24</v>
      </c>
      <c r="C32" s="45">
        <v>24</v>
      </c>
      <c r="D32" s="26" t="s">
        <v>158</v>
      </c>
      <c r="E32" s="24" t="s">
        <v>159</v>
      </c>
      <c r="F32" s="24"/>
      <c r="G32" s="24"/>
      <c r="H32" s="24"/>
      <c r="I32" s="24"/>
      <c r="J32" s="24"/>
      <c r="K32" s="4" t="s">
        <v>163</v>
      </c>
      <c r="L32" s="22" t="s">
        <v>163</v>
      </c>
      <c r="M32" s="4" t="s">
        <v>163</v>
      </c>
      <c r="N32" s="4">
        <v>0</v>
      </c>
      <c r="O32" s="4">
        <v>0</v>
      </c>
      <c r="P32" s="4">
        <v>0</v>
      </c>
      <c r="Q32" s="4">
        <v>0</v>
      </c>
      <c r="R32" s="16">
        <f t="shared" si="0"/>
        <v>0</v>
      </c>
      <c r="T32" s="65"/>
      <c r="U32" s="96"/>
      <c r="V32" s="96"/>
    </row>
    <row r="33" spans="2:22" ht="15.75" thickBot="1" x14ac:dyDescent="0.3">
      <c r="B33" s="6">
        <v>25</v>
      </c>
      <c r="C33" s="45">
        <v>25</v>
      </c>
      <c r="D33" s="26" t="s">
        <v>148</v>
      </c>
      <c r="E33" s="24" t="s">
        <v>149</v>
      </c>
      <c r="F33" s="24"/>
      <c r="G33" s="24"/>
      <c r="H33" s="24"/>
      <c r="I33" s="24"/>
      <c r="J33" s="24"/>
      <c r="K33" s="4">
        <v>77</v>
      </c>
      <c r="L33" s="22">
        <v>100</v>
      </c>
      <c r="M33" s="4">
        <v>100</v>
      </c>
      <c r="N33" s="4">
        <v>100</v>
      </c>
      <c r="O33" s="4">
        <v>100</v>
      </c>
      <c r="P33" s="4">
        <v>0</v>
      </c>
      <c r="Q33" s="4">
        <v>0</v>
      </c>
      <c r="R33" s="16">
        <f t="shared" si="0"/>
        <v>95.4</v>
      </c>
      <c r="T33" s="65"/>
      <c r="U33" s="96"/>
      <c r="V33" s="96"/>
    </row>
    <row r="34" spans="2:22" ht="15.75" thickBot="1" x14ac:dyDescent="0.3">
      <c r="B34" s="6"/>
      <c r="C34" s="45"/>
      <c r="D34" s="26"/>
      <c r="E34" s="95"/>
      <c r="F34" s="95"/>
      <c r="G34" s="95"/>
      <c r="H34" s="95"/>
      <c r="I34" s="95"/>
      <c r="J34" s="95"/>
      <c r="K34" s="4"/>
      <c r="L34" s="22"/>
      <c r="M34" s="4"/>
      <c r="N34" s="4"/>
      <c r="O34" s="4"/>
      <c r="P34" s="4"/>
      <c r="Q34" s="4"/>
      <c r="R34" s="16"/>
      <c r="T34" s="1"/>
      <c r="U34" s="97"/>
      <c r="V34" s="97"/>
    </row>
    <row r="35" spans="2:22" x14ac:dyDescent="0.25">
      <c r="B35" s="6">
        <f t="shared" ref="B35:B52" si="1">B34+1</f>
        <v>1</v>
      </c>
      <c r="C35" s="6"/>
      <c r="D35" s="6"/>
      <c r="E35" s="71"/>
      <c r="F35" s="71"/>
      <c r="G35" s="71"/>
      <c r="H35" s="71"/>
      <c r="I35" s="71"/>
      <c r="J35" s="71"/>
      <c r="K35" s="4"/>
      <c r="L35" s="4"/>
      <c r="M35" s="4"/>
      <c r="N35" s="4"/>
      <c r="O35" s="4"/>
      <c r="P35" s="4"/>
      <c r="Q35" s="4"/>
      <c r="R35" s="16"/>
    </row>
    <row r="36" spans="2:22" x14ac:dyDescent="0.25">
      <c r="B36" s="6">
        <f t="shared" si="1"/>
        <v>2</v>
      </c>
      <c r="C36" s="6"/>
      <c r="D36" s="6"/>
      <c r="E36" s="71"/>
      <c r="F36" s="71"/>
      <c r="G36" s="71"/>
      <c r="H36" s="71"/>
      <c r="I36" s="71"/>
      <c r="J36" s="71"/>
      <c r="K36" s="4"/>
      <c r="L36" s="4"/>
      <c r="M36" s="4"/>
      <c r="N36" s="4"/>
      <c r="O36" s="4"/>
      <c r="P36" s="4"/>
      <c r="Q36" s="4"/>
      <c r="R36" s="16"/>
    </row>
    <row r="37" spans="2:22" x14ac:dyDescent="0.25">
      <c r="B37" s="6">
        <f t="shared" si="1"/>
        <v>3</v>
      </c>
      <c r="C37" s="6"/>
      <c r="D37" s="6"/>
      <c r="E37" s="71"/>
      <c r="F37" s="71"/>
      <c r="G37" s="71"/>
      <c r="H37" s="71"/>
      <c r="I37" s="71"/>
      <c r="J37" s="71"/>
      <c r="K37" s="4"/>
      <c r="L37" s="4"/>
      <c r="M37" s="4"/>
      <c r="N37" s="4"/>
      <c r="O37" s="4"/>
      <c r="P37" s="4"/>
      <c r="Q37" s="4"/>
      <c r="R37" s="16"/>
    </row>
    <row r="38" spans="2:22" x14ac:dyDescent="0.25">
      <c r="B38" s="6">
        <f t="shared" si="1"/>
        <v>4</v>
      </c>
      <c r="C38" s="6"/>
      <c r="D38" s="6"/>
      <c r="E38" s="71"/>
      <c r="F38" s="71"/>
      <c r="G38" s="71"/>
      <c r="H38" s="71"/>
      <c r="I38" s="71"/>
      <c r="J38" s="71"/>
      <c r="K38" s="4"/>
      <c r="L38" s="4"/>
      <c r="M38" s="4"/>
      <c r="N38" s="4"/>
      <c r="O38" s="4"/>
      <c r="P38" s="4"/>
      <c r="Q38" s="4"/>
      <c r="R38" s="16"/>
    </row>
    <row r="39" spans="2:22" x14ac:dyDescent="0.25">
      <c r="B39" s="6">
        <f t="shared" si="1"/>
        <v>5</v>
      </c>
      <c r="C39" s="6"/>
      <c r="D39" s="6"/>
      <c r="E39" s="71"/>
      <c r="F39" s="71"/>
      <c r="G39" s="71"/>
      <c r="H39" s="71"/>
      <c r="I39" s="71"/>
      <c r="J39" s="71"/>
      <c r="K39" s="4"/>
      <c r="L39" s="4"/>
      <c r="M39" s="4"/>
      <c r="N39" s="4"/>
      <c r="O39" s="4"/>
      <c r="P39" s="4"/>
      <c r="Q39" s="4"/>
      <c r="R39" s="16"/>
    </row>
    <row r="40" spans="2:22" x14ac:dyDescent="0.25">
      <c r="B40" s="6">
        <f t="shared" si="1"/>
        <v>6</v>
      </c>
      <c r="C40" s="6"/>
      <c r="D40" s="6"/>
      <c r="E40" s="71"/>
      <c r="F40" s="71"/>
      <c r="G40" s="71"/>
      <c r="H40" s="71"/>
      <c r="I40" s="71"/>
      <c r="J40" s="71"/>
      <c r="K40" s="4"/>
      <c r="L40" s="4"/>
      <c r="M40" s="4"/>
      <c r="N40" s="4"/>
      <c r="O40" s="4"/>
      <c r="P40" s="4"/>
      <c r="Q40" s="4"/>
      <c r="R40" s="16"/>
    </row>
    <row r="41" spans="2:22" x14ac:dyDescent="0.25">
      <c r="B41" s="6">
        <f t="shared" si="1"/>
        <v>7</v>
      </c>
      <c r="C41" s="6"/>
      <c r="D41" s="6"/>
      <c r="E41" s="71"/>
      <c r="F41" s="71"/>
      <c r="G41" s="71"/>
      <c r="H41" s="71"/>
      <c r="I41" s="71"/>
      <c r="J41" s="71"/>
      <c r="K41" s="4"/>
      <c r="L41" s="4"/>
      <c r="M41" s="4"/>
      <c r="N41" s="4"/>
      <c r="O41" s="4"/>
      <c r="P41" s="4"/>
      <c r="Q41" s="4"/>
      <c r="R41" s="16"/>
    </row>
    <row r="42" spans="2:22" x14ac:dyDescent="0.25">
      <c r="B42" s="6">
        <f t="shared" si="1"/>
        <v>8</v>
      </c>
      <c r="C42" s="6"/>
      <c r="D42" s="6"/>
      <c r="E42" s="71"/>
      <c r="F42" s="71"/>
      <c r="G42" s="71"/>
      <c r="H42" s="71"/>
      <c r="I42" s="71"/>
      <c r="J42" s="71"/>
      <c r="K42" s="4"/>
      <c r="L42" s="4"/>
      <c r="M42" s="4"/>
      <c r="N42" s="4"/>
      <c r="O42" s="4"/>
      <c r="P42" s="4"/>
      <c r="Q42" s="4"/>
      <c r="R42" s="16"/>
    </row>
    <row r="43" spans="2:22" x14ac:dyDescent="0.25">
      <c r="B43" s="6">
        <f t="shared" si="1"/>
        <v>9</v>
      </c>
      <c r="C43" s="6"/>
      <c r="D43" s="6"/>
      <c r="E43" s="71"/>
      <c r="F43" s="71"/>
      <c r="G43" s="71"/>
      <c r="H43" s="71"/>
      <c r="I43" s="71"/>
      <c r="J43" s="71"/>
      <c r="K43" s="4"/>
      <c r="L43" s="4"/>
      <c r="M43" s="4"/>
      <c r="N43" s="4"/>
      <c r="O43" s="4"/>
      <c r="P43" s="4"/>
      <c r="Q43" s="4"/>
      <c r="R43" s="16"/>
    </row>
    <row r="44" spans="2:22" x14ac:dyDescent="0.25">
      <c r="B44" s="6">
        <f t="shared" si="1"/>
        <v>10</v>
      </c>
      <c r="C44" s="6"/>
      <c r="D44" s="7"/>
      <c r="E44" s="71"/>
      <c r="F44" s="71"/>
      <c r="G44" s="71"/>
      <c r="H44" s="71"/>
      <c r="I44" s="71"/>
      <c r="J44" s="71"/>
      <c r="K44" s="4"/>
      <c r="L44" s="4"/>
      <c r="M44" s="4"/>
      <c r="N44" s="4"/>
      <c r="O44" s="4"/>
      <c r="P44" s="4"/>
      <c r="Q44" s="4"/>
      <c r="R44" s="16"/>
    </row>
    <row r="45" spans="2:22" x14ac:dyDescent="0.25">
      <c r="B45" s="6">
        <f t="shared" si="1"/>
        <v>11</v>
      </c>
      <c r="C45" s="6"/>
      <c r="D45" s="7"/>
      <c r="E45" s="71"/>
      <c r="F45" s="71"/>
      <c r="G45" s="71"/>
      <c r="H45" s="71"/>
      <c r="I45" s="71"/>
      <c r="J45" s="71"/>
      <c r="K45" s="4"/>
      <c r="L45" s="4"/>
      <c r="M45" s="4"/>
      <c r="N45" s="4"/>
      <c r="O45" s="4"/>
      <c r="P45" s="4"/>
      <c r="Q45" s="4"/>
      <c r="R45" s="16"/>
    </row>
    <row r="46" spans="2:22" x14ac:dyDescent="0.25">
      <c r="B46" s="6">
        <f t="shared" si="1"/>
        <v>12</v>
      </c>
      <c r="C46" s="6"/>
      <c r="D46" s="7"/>
      <c r="E46" s="71"/>
      <c r="F46" s="71"/>
      <c r="G46" s="71"/>
      <c r="H46" s="71"/>
      <c r="I46" s="71"/>
      <c r="J46" s="71"/>
      <c r="K46" s="4"/>
      <c r="L46" s="4"/>
      <c r="M46" s="4"/>
      <c r="N46" s="4"/>
      <c r="O46" s="4"/>
      <c r="P46" s="4"/>
      <c r="Q46" s="4"/>
      <c r="R46" s="16"/>
    </row>
    <row r="47" spans="2:22" x14ac:dyDescent="0.25">
      <c r="B47" s="6">
        <f t="shared" si="1"/>
        <v>13</v>
      </c>
      <c r="C47" s="6"/>
      <c r="D47" s="7"/>
      <c r="E47" s="71"/>
      <c r="F47" s="71"/>
      <c r="G47" s="71"/>
      <c r="H47" s="71"/>
      <c r="I47" s="71"/>
      <c r="J47" s="71"/>
      <c r="K47" s="4"/>
      <c r="L47" s="4"/>
      <c r="M47" s="4"/>
      <c r="N47" s="4"/>
      <c r="O47" s="4"/>
      <c r="P47" s="4"/>
      <c r="Q47" s="4"/>
      <c r="R47" s="16"/>
    </row>
    <row r="48" spans="2:22" x14ac:dyDescent="0.25">
      <c r="B48" s="6">
        <f t="shared" si="1"/>
        <v>14</v>
      </c>
      <c r="C48" s="6"/>
      <c r="D48" s="7"/>
      <c r="E48" s="71"/>
      <c r="F48" s="71"/>
      <c r="G48" s="71"/>
      <c r="H48" s="71"/>
      <c r="I48" s="71"/>
      <c r="J48" s="71"/>
      <c r="K48" s="4"/>
      <c r="L48" s="4"/>
      <c r="M48" s="4"/>
      <c r="N48" s="4"/>
      <c r="O48" s="4"/>
      <c r="P48" s="4"/>
      <c r="Q48" s="4"/>
      <c r="R48" s="16"/>
    </row>
    <row r="49" spans="2:18" x14ac:dyDescent="0.25">
      <c r="B49" s="6">
        <f t="shared" si="1"/>
        <v>15</v>
      </c>
      <c r="C49" s="6"/>
      <c r="D49" s="7"/>
      <c r="E49" s="71"/>
      <c r="F49" s="71"/>
      <c r="G49" s="71"/>
      <c r="H49" s="71"/>
      <c r="I49" s="71"/>
      <c r="J49" s="71"/>
      <c r="K49" s="4"/>
      <c r="L49" s="4"/>
      <c r="M49" s="4"/>
      <c r="N49" s="4"/>
      <c r="O49" s="4"/>
      <c r="P49" s="4"/>
      <c r="Q49" s="4"/>
      <c r="R49" s="16"/>
    </row>
    <row r="50" spans="2:18" x14ac:dyDescent="0.25">
      <c r="B50" s="6">
        <f t="shared" si="1"/>
        <v>16</v>
      </c>
      <c r="C50" s="6"/>
      <c r="D50" s="7"/>
      <c r="E50" s="71"/>
      <c r="F50" s="71"/>
      <c r="G50" s="71"/>
      <c r="H50" s="71"/>
      <c r="I50" s="71"/>
      <c r="J50" s="71"/>
      <c r="K50" s="4"/>
      <c r="L50" s="4"/>
      <c r="M50" s="4"/>
      <c r="N50" s="4"/>
      <c r="O50" s="4"/>
      <c r="P50" s="4"/>
      <c r="Q50" s="4"/>
      <c r="R50" s="16"/>
    </row>
    <row r="51" spans="2:18" x14ac:dyDescent="0.25">
      <c r="B51" s="6">
        <f t="shared" si="1"/>
        <v>17</v>
      </c>
      <c r="C51" s="6"/>
      <c r="D51" s="7"/>
      <c r="E51" s="71"/>
      <c r="F51" s="71"/>
      <c r="G51" s="71"/>
      <c r="H51" s="71"/>
      <c r="I51" s="71"/>
      <c r="J51" s="71"/>
      <c r="K51" s="4"/>
      <c r="L51" s="4"/>
      <c r="M51" s="4"/>
      <c r="N51" s="4"/>
      <c r="O51" s="4"/>
      <c r="P51" s="4"/>
      <c r="Q51" s="4"/>
      <c r="R51" s="16"/>
    </row>
    <row r="52" spans="2:18" x14ac:dyDescent="0.25">
      <c r="B52" s="6">
        <f t="shared" si="1"/>
        <v>18</v>
      </c>
      <c r="C52" s="6"/>
      <c r="D52" s="3"/>
      <c r="E52" s="72"/>
      <c r="F52" s="73"/>
      <c r="G52" s="73"/>
      <c r="H52" s="73"/>
      <c r="I52" s="73"/>
      <c r="J52" s="74"/>
      <c r="K52" s="3"/>
      <c r="L52" s="3"/>
      <c r="M52" s="3"/>
      <c r="N52" s="3"/>
      <c r="O52" s="3"/>
      <c r="P52" s="3"/>
      <c r="Q52" s="3"/>
      <c r="R52" s="16"/>
    </row>
    <row r="53" spans="2:18" x14ac:dyDescent="0.25">
      <c r="D53" s="66"/>
      <c r="E53" s="66"/>
      <c r="F53" s="1"/>
      <c r="I53" s="75" t="s">
        <v>19</v>
      </c>
      <c r="J53" s="75"/>
      <c r="K53" s="10">
        <f>COUNTIF(K9:K52,"&gt;=70")</f>
        <v>13</v>
      </c>
      <c r="L53" s="10">
        <v>15</v>
      </c>
      <c r="M53" s="10">
        <v>15</v>
      </c>
      <c r="N53" s="10">
        <v>17</v>
      </c>
      <c r="O53" s="10">
        <v>17</v>
      </c>
      <c r="P53" s="10"/>
      <c r="Q53" s="10"/>
      <c r="R53" s="14"/>
    </row>
    <row r="54" spans="2:18" x14ac:dyDescent="0.25">
      <c r="D54" s="66"/>
      <c r="E54" s="66"/>
      <c r="F54" s="8"/>
      <c r="I54" s="70" t="s">
        <v>20</v>
      </c>
      <c r="J54" s="70"/>
      <c r="K54" s="11">
        <v>12</v>
      </c>
      <c r="L54" s="11">
        <v>10</v>
      </c>
      <c r="M54" s="11">
        <v>10</v>
      </c>
      <c r="N54" s="11">
        <v>8</v>
      </c>
      <c r="O54" s="11">
        <v>8</v>
      </c>
      <c r="P54" s="11"/>
      <c r="Q54" s="11"/>
      <c r="R54" s="11"/>
    </row>
    <row r="55" spans="2:18" x14ac:dyDescent="0.25">
      <c r="D55" s="66"/>
      <c r="E55" s="66"/>
      <c r="F55" s="66"/>
      <c r="I55" s="70" t="s">
        <v>21</v>
      </c>
      <c r="J55" s="70"/>
      <c r="K55" s="11">
        <v>25</v>
      </c>
      <c r="L55" s="11">
        <v>25</v>
      </c>
      <c r="M55" s="11">
        <v>25</v>
      </c>
      <c r="N55" s="11">
        <v>25</v>
      </c>
      <c r="O55" s="11">
        <v>25</v>
      </c>
      <c r="P55" s="11"/>
      <c r="Q55" s="11"/>
      <c r="R55" s="11"/>
    </row>
    <row r="56" spans="2:18" x14ac:dyDescent="0.25">
      <c r="D56" s="66"/>
      <c r="E56" s="66"/>
      <c r="F56" s="1"/>
      <c r="I56" s="67" t="s">
        <v>16</v>
      </c>
      <c r="J56" s="67"/>
      <c r="K56" s="12">
        <f>K53/K55</f>
        <v>0.52</v>
      </c>
      <c r="L56" s="13">
        <v>0.6</v>
      </c>
      <c r="M56" s="13">
        <v>0.6</v>
      </c>
      <c r="N56" s="13">
        <v>0.68</v>
      </c>
      <c r="O56" s="13">
        <v>0.68</v>
      </c>
      <c r="P56" s="13"/>
      <c r="Q56" s="13"/>
      <c r="R56" s="13"/>
    </row>
    <row r="57" spans="2:18" x14ac:dyDescent="0.25">
      <c r="D57" s="66"/>
      <c r="E57" s="66"/>
      <c r="F57" s="1"/>
      <c r="I57" s="67" t="s">
        <v>17</v>
      </c>
      <c r="J57" s="67"/>
      <c r="K57" s="12">
        <f>K54/K55</f>
        <v>0.48</v>
      </c>
      <c r="L57" s="12">
        <v>0.4</v>
      </c>
      <c r="M57" s="13">
        <v>0.4</v>
      </c>
      <c r="N57" s="13">
        <v>0.32</v>
      </c>
      <c r="O57" s="13">
        <v>0.32</v>
      </c>
      <c r="P57" s="13"/>
      <c r="Q57" s="13"/>
      <c r="R57" s="13"/>
    </row>
    <row r="58" spans="2:18" x14ac:dyDescent="0.25">
      <c r="D58" s="66"/>
      <c r="E58" s="66"/>
      <c r="F58" s="8"/>
    </row>
    <row r="59" spans="2:18" x14ac:dyDescent="0.25">
      <c r="D59" s="1"/>
      <c r="E59" s="1"/>
      <c r="F59" s="8"/>
      <c r="K59" t="s">
        <v>150</v>
      </c>
    </row>
    <row r="60" spans="2:18" x14ac:dyDescent="0.25">
      <c r="K60" s="68" t="s">
        <v>25</v>
      </c>
      <c r="L60" s="68"/>
      <c r="M60" s="68"/>
      <c r="N60" s="68"/>
      <c r="O60" s="68"/>
      <c r="P60" s="68"/>
      <c r="Q60" s="68"/>
    </row>
    <row r="61" spans="2:18" x14ac:dyDescent="0.25">
      <c r="K61" s="69" t="s">
        <v>18</v>
      </c>
      <c r="L61" s="69"/>
      <c r="M61" s="69"/>
      <c r="N61" s="69"/>
      <c r="O61" s="69"/>
      <c r="P61" s="69"/>
      <c r="Q61" s="69"/>
    </row>
  </sheetData>
  <mergeCells count="41">
    <mergeCell ref="E36:J36"/>
    <mergeCell ref="E34:J34"/>
    <mergeCell ref="E35:J35"/>
    <mergeCell ref="B2:Q2"/>
    <mergeCell ref="D3:Q3"/>
    <mergeCell ref="E4:H4"/>
    <mergeCell ref="K4:L4"/>
    <mergeCell ref="O4:P4"/>
    <mergeCell ref="E6:H6"/>
    <mergeCell ref="J6:K6"/>
    <mergeCell ref="L6:Q6"/>
    <mergeCell ref="E8:J8"/>
    <mergeCell ref="E48:J48"/>
    <mergeCell ref="E37:J37"/>
    <mergeCell ref="E38:J38"/>
    <mergeCell ref="E39:J39"/>
    <mergeCell ref="E40:J40"/>
    <mergeCell ref="E41:J41"/>
    <mergeCell ref="E42:J42"/>
    <mergeCell ref="E43:J43"/>
    <mergeCell ref="E44:J44"/>
    <mergeCell ref="E45:J45"/>
    <mergeCell ref="E46:J46"/>
    <mergeCell ref="E47:J47"/>
    <mergeCell ref="E49:J49"/>
    <mergeCell ref="E50:J50"/>
    <mergeCell ref="E51:J51"/>
    <mergeCell ref="E52:J52"/>
    <mergeCell ref="D53:E53"/>
    <mergeCell ref="I53:J53"/>
    <mergeCell ref="D54:E54"/>
    <mergeCell ref="I54:J54"/>
    <mergeCell ref="D55:F55"/>
    <mergeCell ref="I55:J55"/>
    <mergeCell ref="D56:E56"/>
    <mergeCell ref="I56:J56"/>
    <mergeCell ref="D57:E57"/>
    <mergeCell ref="I57:J57"/>
    <mergeCell ref="D58:E58"/>
    <mergeCell ref="K60:Q60"/>
    <mergeCell ref="K61:Q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TERMOD 411-A</vt:lpstr>
      <vt:lpstr>FUNDAMENTOS DE TERMOD 411-B</vt:lpstr>
      <vt:lpstr>BALANCE DE MATERIA Y ENERGIA</vt:lpstr>
      <vt:lpstr>FISICOQUIMICA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2023-07-04T22:20:18Z</cp:lastPrinted>
  <dcterms:created xsi:type="dcterms:W3CDTF">2023-03-14T19:16:59Z</dcterms:created>
  <dcterms:modified xsi:type="dcterms:W3CDTF">2024-06-09T18:50:14Z</dcterms:modified>
</cp:coreProperties>
</file>