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RERO- JUNIO 2024 INDUSTRIAL\ESCOLARIZADO\"/>
    </mc:Choice>
  </mc:AlternateContent>
  <bookViews>
    <workbookView xWindow="0" yWindow="0" windowWidth="19200" windowHeight="75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<sst xmlns="http://schemas.openxmlformats.org/spreadsheetml/2006/main" count="207" uniqueCount="51">
  <si>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</si>
  <si>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</si>
  <si>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</si>
  <si>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</si>
  <si>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</si>
  <si>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</si>
  <si>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</si>
  <si>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</si>
  <si>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</si>
  <si>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</si>
  <si>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</si>
  <si>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</si>
  <si>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</si>
  <si>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</si>
  <si>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</si>
  <si>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</si>
  <si>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</si>
  <si>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</si>
  <si>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</si>
  <si>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</si>
  <si>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</si>
  <si>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</si>
  <si>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</si>
  <si>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</si>
  <si>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</si>
  <si>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</si>
  <si>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</si>
  <si>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</si>
  <si>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</si>
  <si>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</si>
  <si>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</si>
  <si>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</si>
  <si>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</si>
  <si>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</si>
  <si>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</si>
  <si>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</t>
  </si>
  <si>
    <t>MERCADOTECNIA</t>
  </si>
  <si>
    <t>TALLER DE INVESTIGACION II</t>
  </si>
  <si>
    <t>601A</t>
  </si>
  <si>
    <t>701A</t>
  </si>
  <si>
    <t>ING. FLOR ILIANA CHONTAL PELAYO</t>
  </si>
  <si>
    <t>FEBRERO-JUNIO 2024</t>
  </si>
  <si>
    <t>M.A. ALEJANDRO RAMIREZ VAZQUEZ</t>
  </si>
  <si>
    <t>601B</t>
  </si>
  <si>
    <t>TALLER DE LIDERAZGO</t>
  </si>
  <si>
    <t>201B</t>
  </si>
  <si>
    <t>S/E</t>
  </si>
  <si>
    <t>II</t>
  </si>
  <si>
    <t>III</t>
  </si>
  <si>
    <t>IV</t>
  </si>
  <si>
    <t>601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</si>
</sst>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41</v>
      </c>
      <c r="M8" s="28"/>
      <c r="N8" s="28"/>
    </row>
    <row r="10" spans="1:14" ht="13" x14ac:dyDescent="0.3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32</v>
      </c>
      <c r="E14" s="9">
        <v>8</v>
      </c>
      <c r="F14" s="9">
        <v>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0.62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32</v>
      </c>
      <c r="E15" s="9"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75</v>
      </c>
      <c r="N15" s="15">
        <v>0.875</v>
      </c>
    </row>
    <row r="16" spans="1:14" s="11" customFormat="1" x14ac:dyDescent="0.25">
      <c r="A16" s="8" t="s">
        <v>35</v>
      </c>
      <c r="B16" s="9" t="s">
        <v>21</v>
      </c>
      <c r="C16" s="9" t="s">
        <v>43</v>
      </c>
      <c r="D16" s="9" t="s">
        <v>32</v>
      </c>
      <c r="E16" s="9">
        <v>21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74</v>
      </c>
      <c r="N16" s="15">
        <v>0.76</v>
      </c>
    </row>
    <row r="17" spans="1:14" s="11" customFormat="1" x14ac:dyDescent="0.25">
      <c r="A17" s="8" t="s">
        <v>36</v>
      </c>
      <c r="B17" s="9" t="s">
        <v>21</v>
      </c>
      <c r="C17" s="9" t="s">
        <v>43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0.31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32</v>
      </c>
      <c r="E18" s="9"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66</v>
      </c>
      <c r="N18" s="15">
        <v>0.77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89</v>
      </c>
      <c r="G28" s="17"/>
      <c r="H28" s="18"/>
      <c r="I28" s="17">
        <f t="shared" ref="I28" si="1">(E28-SUM(F28:G28))-K28</f>
        <v>10</v>
      </c>
      <c r="J28" s="18"/>
      <c r="K28" s="17">
        <v>0</v>
      </c>
      <c r="L28" s="18">
        <f t="shared" si="0"/>
        <v>0</v>
      </c>
      <c r="M28" s="17">
        <f>AVERAGE(M14:M27)</f>
        <v>75.8</v>
      </c>
      <c r="N28" s="19">
        <f>AVERAGE(N14:N27)</f>
        <v>0.66700000000000004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 t="s">
        <v>47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MERCADOTECNIA</v>
      </c>
      <c r="B17" s="9" t="s">
        <v>47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47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45</v>
      </c>
      <c r="N28" s="19">
        <f>AVERAGE(N14:N27)</f>
        <v>0.39200000000000002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40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48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>
        <f t="shared" si="0"/>
        <v>0.92307692307692313</v>
      </c>
      <c r="I15" s="9"/>
      <c r="J15" s="10">
        <f t="shared" si="1"/>
        <v>0</v>
      </c>
      <c r="K15" s="9"/>
      <c r="L15" s="10">
        <f t="shared" si="2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48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>
        <f t="shared" si="0"/>
        <v>1</v>
      </c>
      <c r="I17" s="9"/>
      <c r="J17" s="10">
        <f t="shared" si="1"/>
        <v>0</v>
      </c>
      <c r="K17" s="9"/>
      <c r="L17" s="10">
        <f t="shared" si="2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48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>
        <f t="shared" si="0"/>
        <v>0.77272727272727271</v>
      </c>
      <c r="I18" s="9"/>
      <c r="J18" s="10">
        <f t="shared" si="1"/>
        <v>0</v>
      </c>
      <c r="K18" s="9"/>
      <c r="L18" s="10">
        <f t="shared" si="2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>
        <f>SUM(G14:G27)</f>
        <v>0</v>
      </c>
      <c r="H28" s="18">
        <f>SUM(F28:G28)/E28</f>
        <v>0.63636363636363635</v>
      </c>
      <c r="I28" s="17">
        <f t="shared" ref="I28" si="3">(E28-SUM(F28:G28))-K28</f>
        <v>36</v>
      </c>
      <c r="J28" s="18">
        <f t="shared" si="1"/>
        <v>0.36363636363636365</v>
      </c>
      <c r="K28" s="17">
        <f>SUM(K14:K27)</f>
        <v>0</v>
      </c>
      <c r="L28" s="18">
        <f t="shared" si="2"/>
        <v>0</v>
      </c>
      <c r="M28" s="17">
        <f>AVERAGE(M14:M27)</f>
        <v>75</v>
      </c>
      <c r="N28" s="19">
        <f>AVERAGE(N14:N27)</f>
        <v>0.65333333333333332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6" sqref="N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49</v>
      </c>
      <c r="C15" s="9" t="s">
        <v>50</v>
      </c>
      <c r="D15" s="9" t="str">
        <f>'1'!D15</f>
        <v>IIND</v>
      </c>
      <c r="E15" s="9">
        <f>'1'!E15</f>
        <v>26</v>
      </c>
      <c r="F15" s="9">
        <v>24</v>
      </c>
      <c r="G15" s="9"/>
      <c r="H15" s="10">
        <f t="shared" si="0"/>
        <v>0.92307692307692313</v>
      </c>
      <c r="I15" s="9"/>
      <c r="J15" s="10">
        <f t="shared" si="1"/>
        <v>0</v>
      </c>
      <c r="K15" s="9"/>
      <c r="L15" s="10">
        <f t="shared" si="2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49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>
        <f t="shared" si="0"/>
        <v>1</v>
      </c>
      <c r="I17" s="9"/>
      <c r="J17" s="10">
        <f t="shared" si="1"/>
        <v>0</v>
      </c>
      <c r="K17" s="9"/>
      <c r="L17" s="10">
        <f t="shared" si="2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49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>
        <f t="shared" si="0"/>
        <v>0.77272727272727271</v>
      </c>
      <c r="I18" s="9"/>
      <c r="J18" s="10">
        <f t="shared" si="1"/>
        <v>0</v>
      </c>
      <c r="K18" s="9"/>
      <c r="L18" s="10">
        <f t="shared" si="2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>
        <f>SUM(G14:G27)</f>
        <v>0</v>
      </c>
      <c r="H28" s="18">
        <f>SUM(F28:G28)/E28</f>
        <v>0.63636363636363635</v>
      </c>
      <c r="I28" s="17">
        <f t="shared" ref="I28" si="3">(E28-SUM(F28:G28))-K28</f>
        <v>36</v>
      </c>
      <c r="J28" s="18">
        <f t="shared" si="1"/>
        <v>0.36363636363636365</v>
      </c>
      <c r="K28" s="17">
        <f>SUM(K14:K27)</f>
        <v>0</v>
      </c>
      <c r="L28" s="18">
        <f t="shared" si="2"/>
        <v>0</v>
      </c>
      <c r="M28" s="17">
        <f>AVERAGE(M14:M27)</f>
        <v>75</v>
      </c>
      <c r="N28" s="19">
        <f>AVERAGE(N14:N27)</f>
        <v>0.65333333333333332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D25" sqref="D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 t="s">
        <v>33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 t="s">
        <v>33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2024-06-13T15:59:48Z</dcterms:modified>
  <cp:category/>
  <cp:contentStatus/>
</cp:coreProperties>
</file>