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Semestre Enero-Junio 2024\Reportes\Reporte 2\"/>
    </mc:Choice>
  </mc:AlternateContent>
  <xr:revisionPtr revIDLastSave="0" documentId="13_ncr:1_{FF572EFB-47DD-41AF-8940-BEDB06426BE2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22" l="1"/>
  <c r="I18" i="22"/>
  <c r="L17" i="22"/>
  <c r="I17" i="22"/>
  <c r="L16" i="22"/>
  <c r="I16" i="22"/>
  <c r="L15" i="22"/>
  <c r="I15" i="22"/>
  <c r="L14" i="22"/>
  <c r="I14" i="22"/>
  <c r="L15" i="10"/>
  <c r="L16" i="10"/>
  <c r="L17" i="10"/>
  <c r="L18" i="10"/>
  <c r="I15" i="10"/>
  <c r="I16" i="10"/>
  <c r="I17" i="10"/>
  <c r="I18" i="10"/>
  <c r="A14" i="25"/>
  <c r="E14" i="24"/>
  <c r="L14" i="24" s="1"/>
  <c r="D14" i="24"/>
  <c r="C14" i="24"/>
  <c r="A14" i="24"/>
  <c r="I14" i="24" l="1"/>
  <c r="J14" i="24" s="1"/>
  <c r="E14" i="25" l="1"/>
  <c r="L14" i="25" s="1"/>
  <c r="D14" i="25"/>
  <c r="C14" i="25"/>
  <c r="I14" i="25" l="1"/>
  <c r="J14" i="25" s="1"/>
  <c r="E6" i="25"/>
  <c r="Q13" i="24"/>
  <c r="E6" i="23"/>
  <c r="E6" i="22"/>
  <c r="E8" i="22"/>
  <c r="G28" i="10" l="1"/>
  <c r="I26" i="10"/>
  <c r="I25" i="10"/>
  <c r="I24" i="10"/>
  <c r="I23" i="10"/>
  <c r="I22" i="10"/>
  <c r="I21" i="10"/>
  <c r="I20" i="10"/>
  <c r="I19" i="10"/>
  <c r="N28" i="25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E14" i="23"/>
  <c r="I14" i="23" s="1"/>
  <c r="J14" i="23" s="1"/>
  <c r="D14" i="23"/>
  <c r="C14" i="23"/>
  <c r="A14" i="23"/>
  <c r="B10" i="23"/>
  <c r="B37" i="23" s="1"/>
  <c r="L8" i="23"/>
  <c r="H8" i="23"/>
  <c r="E8" i="23"/>
  <c r="I24" i="22"/>
  <c r="B10" i="22"/>
  <c r="B38" i="22" s="1"/>
  <c r="L8" i="22"/>
  <c r="H8" i="22"/>
  <c r="N29" i="22"/>
  <c r="M29" i="22"/>
  <c r="K29" i="22"/>
  <c r="G29" i="22"/>
  <c r="F29" i="22"/>
  <c r="B37" i="10"/>
  <c r="N28" i="10"/>
  <c r="M28" i="10"/>
  <c r="F28" i="10"/>
  <c r="E28" i="10"/>
  <c r="L14" i="10"/>
  <c r="I14" i="10"/>
  <c r="I21" i="22" l="1"/>
  <c r="I26" i="22"/>
  <c r="I22" i="22"/>
  <c r="I25" i="22"/>
  <c r="I28" i="22"/>
  <c r="E28" i="25"/>
  <c r="E28" i="24"/>
  <c r="L14" i="23"/>
  <c r="E28" i="23"/>
  <c r="I23" i="22"/>
  <c r="I27" i="22"/>
  <c r="E29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9" i="22"/>
  <c r="J29" i="22" s="1"/>
  <c r="H29" i="22"/>
  <c r="L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<sst xmlns="http://schemas.openxmlformats.org/spreadsheetml/2006/main" count="209" uniqueCount="52">
  <si>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</si>
  <si>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</si>
  <si>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</si>
  <si>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</si>
  <si>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</si>
  <si>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</si>
  <si>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</si>
  <si>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</si>
  <si>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</si>
  <si>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</si>
  <si>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</si>
  <si>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</si>
  <si>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</si>
  <si>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</si>
  <si>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</si>
  <si>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</si>
  <si>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</si>
  <si>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</si>
  <si>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</si>
  <si>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</si>
  <si>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</si>
  <si>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</si>
  <si>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</si>
  <si>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</si>
  <si>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</si>
  <si>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</si>
  <si>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</si>
  <si>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</si>
  <si>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</si>
  <si>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</si>
  <si>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</si>
  <si>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JUAN RAFAEL GONZÁLEZ CADENA</t>
  </si>
  <si>
    <t>EN SISTEMAS COMPUTACIONALES</t>
  </si>
  <si>
    <t>LILY ALEJANDRA MEDRANO MENDOZA</t>
  </si>
  <si>
    <t>S/E</t>
  </si>
  <si>
    <t>II</t>
  </si>
  <si>
    <t>III</t>
  </si>
  <si>
    <t>T</t>
  </si>
  <si>
    <t>INFORMATICA</t>
  </si>
  <si>
    <t>IINF</t>
  </si>
  <si>
    <t>MARCOS CAGAL ORTIZ</t>
  </si>
  <si>
    <t>Febrero -junio 2024</t>
  </si>
  <si>
    <t>TALLER DE BASES DE DATOS</t>
  </si>
  <si>
    <t>610-A</t>
  </si>
  <si>
    <t>SEGURIDAD INFORMATICA</t>
  </si>
  <si>
    <t>810-A</t>
  </si>
  <si>
    <t>INTELIGENCIA DE NEGOCIOS- A</t>
  </si>
  <si>
    <t>INTELIGENCIA DE NEGOCIOS- B</t>
  </si>
  <si>
    <t>SOFTWARE DE APLICACIÓN EJECUTIVA</t>
  </si>
  <si>
    <t>207-C</t>
  </si>
  <si>
    <t>IGE</t>
  </si>
  <si>
    <t>810-B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</si>
</sst>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emestre%20Febreo-Julio%202023\Semi\Reportes\Lenguaje%20y%20Automatas%20II\Reporte%204\Reportes_Parciales_y_Final_Feb-Jul%202023--JRGC-R4.xlsx" TargetMode="External"/><Relationship Id="rId1" Type="http://schemas.openxmlformats.org/officeDocument/2006/relationships/externalLinkPath" Target="/Semestre%20Febreo-Julio%202023/Semi/Reportes/Lenguaje%20y%20Automatas%20II/Reporte%204/Reportes_Parciales_y_Final_Feb-Jul%202023--JRGC-R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Final"/>
    </sheetNames>
    <sheetDataSet>
      <sheetData sheetId="0" refreshError="1">
        <row r="14">
          <cell r="A14" t="str">
            <v>LENGUAJES Y AUTOMATAS II</v>
          </cell>
          <cell r="C14" t="str">
            <v>612-A</v>
          </cell>
          <cell r="D14" t="str">
            <v>ISC</v>
          </cell>
          <cell r="E14">
            <v>12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9" zoomScaleNormal="100" zoomScaleSheetLayoutView="100" workbookViewId="0">
      <selection activeCell="A14" sqref="A14: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38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4</v>
      </c>
      <c r="I8" s="34" t="s">
        <v>7</v>
      </c>
      <c r="J8" s="34"/>
      <c r="K8" s="34"/>
      <c r="L8" s="28" t="s">
        <v>41</v>
      </c>
      <c r="M8" s="28"/>
      <c r="N8" s="28"/>
    </row>
    <row r="10" spans="1:14" ht="13" x14ac:dyDescent="0.3">
      <c r="A10" s="4" t="s">
        <v>8</v>
      </c>
      <c r="B10" s="28" t="s">
        <v>31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16.5" customHeight="1" x14ac:dyDescent="0.25">
      <c r="A14" s="8" t="s">
        <v>42</v>
      </c>
      <c r="B14" s="9" t="s">
        <v>21</v>
      </c>
      <c r="C14" s="9" t="s">
        <v>43</v>
      </c>
      <c r="D14" s="9" t="s">
        <v>39</v>
      </c>
      <c r="E14" s="9">
        <v>22</v>
      </c>
      <c r="F14" s="9">
        <v>21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0.73</v>
      </c>
    </row>
    <row r="15" spans="1:14" s="11" customFormat="1" ht="25" x14ac:dyDescent="0.25">
      <c r="A15" s="8" t="s">
        <v>44</v>
      </c>
      <c r="B15" s="9" t="s">
        <v>21</v>
      </c>
      <c r="C15" s="9" t="s">
        <v>45</v>
      </c>
      <c r="D15" s="9" t="s">
        <v>39</v>
      </c>
      <c r="E15" s="9">
        <v>11</v>
      </c>
      <c r="F15" s="9">
        <v>7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60</v>
      </c>
      <c r="N15" s="15">
        <v>0.64</v>
      </c>
    </row>
    <row r="16" spans="1:14" s="11" customFormat="1" ht="25" x14ac:dyDescent="0.25">
      <c r="A16" s="8" t="s">
        <v>46</v>
      </c>
      <c r="B16" s="9" t="s">
        <v>21</v>
      </c>
      <c r="C16" s="9" t="s">
        <v>45</v>
      </c>
      <c r="D16" s="9" t="s">
        <v>39</v>
      </c>
      <c r="E16" s="9">
        <v>8</v>
      </c>
      <c r="F16" s="9">
        <v>5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69</v>
      </c>
      <c r="N16" s="15">
        <v>0.75</v>
      </c>
    </row>
    <row r="17" spans="1:14" s="11" customFormat="1" ht="25" x14ac:dyDescent="0.25">
      <c r="A17" s="8" t="s">
        <v>47</v>
      </c>
      <c r="B17" s="9" t="s">
        <v>21</v>
      </c>
      <c r="C17" s="9" t="s">
        <v>51</v>
      </c>
      <c r="D17" s="9" t="s">
        <v>39</v>
      </c>
      <c r="E17" s="9">
        <v>9</v>
      </c>
      <c r="F17" s="9">
        <v>6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73</v>
      </c>
      <c r="N17" s="15">
        <v>0.78</v>
      </c>
    </row>
    <row r="18" spans="1:14" s="11" customFormat="1" ht="25" x14ac:dyDescent="0.25">
      <c r="A18" s="8" t="s">
        <v>48</v>
      </c>
      <c r="B18" s="9" t="s">
        <v>21</v>
      </c>
      <c r="C18" s="9" t="s">
        <v>49</v>
      </c>
      <c r="D18" s="9" t="s">
        <v>50</v>
      </c>
      <c r="E18" s="9">
        <v>21</v>
      </c>
      <c r="F18" s="9">
        <v>19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89</v>
      </c>
      <c r="N18" s="15">
        <v>0.76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58</v>
      </c>
      <c r="G28" s="17">
        <f>SUM(G14:G27)</f>
        <v>0</v>
      </c>
      <c r="H28" s="18"/>
      <c r="I28" s="17">
        <f t="shared" si="0"/>
        <v>13</v>
      </c>
      <c r="J28" s="18"/>
      <c r="K28" s="17"/>
      <c r="L28" s="18">
        <f t="shared" si="1"/>
        <v>0</v>
      </c>
      <c r="M28" s="17">
        <f>AVERAGE(M14:M27)</f>
        <v>75.2</v>
      </c>
      <c r="N28" s="19">
        <f>AVERAGE(N14:N27)</f>
        <v>0.73199999999999998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40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abSelected="1" topLeftCell="B8" zoomScale="110" zoomScaleNormal="110" zoomScaleSheetLayoutView="100" workbookViewId="0">
      <selection activeCell="M18" sqref="M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</f>
        <v>INFORMATICA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-junio 2024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8" t="s">
        <v>42</v>
      </c>
      <c r="B14" s="9" t="s">
        <v>34</v>
      </c>
      <c r="C14" s="9" t="s">
        <v>43</v>
      </c>
      <c r="D14" s="9" t="s">
        <v>39</v>
      </c>
      <c r="E14" s="9">
        <v>22</v>
      </c>
      <c r="F14" s="9">
        <v>0</v>
      </c>
      <c r="G14" s="9"/>
      <c r="H14" s="10"/>
      <c r="I14" s="9">
        <f t="shared" ref="I14:I18" si="0">(E14-SUM(F14:G14))-K14</f>
        <v>22</v>
      </c>
      <c r="J14" s="10"/>
      <c r="K14" s="9">
        <v>0</v>
      </c>
      <c r="L14" s="10">
        <f t="shared" ref="L14:L18" si="1">K14/E14</f>
        <v>0</v>
      </c>
      <c r="M14" s="9"/>
      <c r="N14" s="15"/>
    </row>
    <row r="15" spans="1:14" s="11" customFormat="1" ht="25" x14ac:dyDescent="0.25">
      <c r="A15" s="8" t="s">
        <v>44</v>
      </c>
      <c r="B15" s="9" t="s">
        <v>34</v>
      </c>
      <c r="C15" s="9" t="s">
        <v>45</v>
      </c>
      <c r="D15" s="9" t="s">
        <v>39</v>
      </c>
      <c r="E15" s="9">
        <v>11</v>
      </c>
      <c r="F15" s="9">
        <v>0</v>
      </c>
      <c r="G15" s="9"/>
      <c r="H15" s="10"/>
      <c r="I15" s="9">
        <f t="shared" si="0"/>
        <v>11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" x14ac:dyDescent="0.25">
      <c r="A16" s="8" t="s">
        <v>46</v>
      </c>
      <c r="B16" s="9" t="s">
        <v>34</v>
      </c>
      <c r="C16" s="9" t="s">
        <v>45</v>
      </c>
      <c r="D16" s="9" t="s">
        <v>39</v>
      </c>
      <c r="E16" s="9">
        <v>8</v>
      </c>
      <c r="F16" s="9">
        <v>0</v>
      </c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" x14ac:dyDescent="0.25">
      <c r="A17" s="8" t="s">
        <v>47</v>
      </c>
      <c r="B17" s="9" t="s">
        <v>34</v>
      </c>
      <c r="C17" s="9" t="s">
        <v>51</v>
      </c>
      <c r="D17" s="9" t="s">
        <v>39</v>
      </c>
      <c r="E17" s="9">
        <v>9</v>
      </c>
      <c r="F17" s="9">
        <v>0</v>
      </c>
      <c r="G17" s="9"/>
      <c r="H17" s="10"/>
      <c r="I17" s="9">
        <f t="shared" si="0"/>
        <v>9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25" x14ac:dyDescent="0.25">
      <c r="A18" s="8" t="s">
        <v>48</v>
      </c>
      <c r="B18" s="9" t="s">
        <v>34</v>
      </c>
      <c r="C18" s="9" t="s">
        <v>49</v>
      </c>
      <c r="D18" s="9" t="s">
        <v>50</v>
      </c>
      <c r="E18" s="9">
        <v>21</v>
      </c>
      <c r="F18" s="9">
        <v>0</v>
      </c>
      <c r="G18" s="9"/>
      <c r="H18" s="10"/>
      <c r="I18" s="9">
        <f t="shared" si="0"/>
        <v>21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ref="I14:I29" si="2">(E21-SUM(F21:G21))-K21</f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>
        <f t="shared" si="2"/>
        <v>0</v>
      </c>
      <c r="J28" s="10"/>
      <c r="K28" s="9"/>
      <c r="L28" s="10"/>
      <c r="M28" s="9"/>
      <c r="N28" s="15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71</v>
      </c>
      <c r="F29" s="17">
        <f>SUM(F14:F28)</f>
        <v>0</v>
      </c>
      <c r="G29" s="17">
        <f>SUM(G14:G28)</f>
        <v>0</v>
      </c>
      <c r="H29" s="18">
        <f>SUM(F29:G29)/E29</f>
        <v>0</v>
      </c>
      <c r="I29" s="17">
        <f t="shared" si="2"/>
        <v>71</v>
      </c>
      <c r="J29" s="18">
        <f t="shared" ref="J29" si="3">I29/E29</f>
        <v>1</v>
      </c>
      <c r="K29" s="17">
        <f>SUM(K14:K28)</f>
        <v>0</v>
      </c>
      <c r="L29" s="18">
        <f t="shared" ref="L14:L29" si="4">K29/E29</f>
        <v>0</v>
      </c>
      <c r="M29" s="17" t="e">
        <f>AVERAGE(M14:M28)</f>
        <v>#DIV/0!</v>
      </c>
      <c r="N29" s="19" t="e">
        <f>AVERAGE(N14:N28)</f>
        <v>#DIV/0!</v>
      </c>
    </row>
    <row r="31" spans="1:14" ht="120" customHeight="1" x14ac:dyDescent="0.25">
      <c r="A31" s="31" t="s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3" spans="1:10" x14ac:dyDescent="0.25">
      <c r="A33" s="12"/>
    </row>
    <row r="34" spans="1:10" ht="13" x14ac:dyDescent="0.3">
      <c r="B34" s="25" t="s">
        <v>27</v>
      </c>
      <c r="C34" s="25"/>
      <c r="D34" s="25"/>
      <c r="G34" s="26" t="s">
        <v>28</v>
      </c>
      <c r="H34" s="26"/>
      <c r="I34" s="26"/>
      <c r="J34" s="26"/>
    </row>
    <row r="35" spans="1:10" ht="62.25" customHeight="1" x14ac:dyDescent="0.25">
      <c r="B35" s="27"/>
      <c r="C35" s="27"/>
      <c r="D35" s="27"/>
      <c r="G35" s="28"/>
      <c r="H35" s="28"/>
      <c r="I35" s="28"/>
      <c r="J35" s="28"/>
    </row>
    <row r="36" spans="1:10" hidden="1" x14ac:dyDescent="0.25">
      <c r="A36" s="21" t="e">
        <v>#REF!</v>
      </c>
      <c r="B36" s="21"/>
      <c r="C36" s="6"/>
      <c r="E36" s="21"/>
      <c r="F36" s="21"/>
      <c r="G36" s="21"/>
      <c r="H36" s="21"/>
    </row>
    <row r="37" spans="1:10" hidden="1" x14ac:dyDescent="0.25"/>
    <row r="38" spans="1:10" ht="45" customHeight="1" x14ac:dyDescent="0.25">
      <c r="B38" s="22" t="str">
        <f>B10</f>
        <v>JUAN RAFAEL GONZÁLEZ CADENA</v>
      </c>
      <c r="C38" s="22"/>
      <c r="D38" s="22"/>
      <c r="E38" s="13"/>
      <c r="F38" s="13"/>
      <c r="G38" s="22" t="s">
        <v>33</v>
      </c>
      <c r="H38" s="22"/>
      <c r="I38" s="22"/>
      <c r="J3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4" zoomScale="110" zoomScaleNormal="110" zoomScaleSheetLayoutView="100" workbookViewId="0">
      <selection activeCell="A14" sqref="A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</f>
        <v>INFORMATICA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-junio 2024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TALLER DE BASES DE DATOS</v>
      </c>
      <c r="B14" s="9" t="s">
        <v>35</v>
      </c>
      <c r="C14" s="9" t="str">
        <f>'1'!C14</f>
        <v>610-A</v>
      </c>
      <c r="D14" s="9" t="str">
        <f>'1'!D14</f>
        <v>IINF</v>
      </c>
      <c r="E14" s="9">
        <f>'1'!E14</f>
        <v>22</v>
      </c>
      <c r="F14" s="9">
        <v>12</v>
      </c>
      <c r="G14" s="9"/>
      <c r="H14" s="10"/>
      <c r="I14" s="9">
        <f t="shared" ref="I14:I28" si="0">(E14-SUM(F14:G14))-K14</f>
        <v>10</v>
      </c>
      <c r="J14" s="10">
        <f t="shared" ref="J14:J28" si="1">I14/E14</f>
        <v>0.45454545454545453</v>
      </c>
      <c r="K14" s="9"/>
      <c r="L14" s="10">
        <f t="shared" ref="L14:L28" si="2">K14/E14</f>
        <v>0</v>
      </c>
      <c r="M14" s="9">
        <v>80</v>
      </c>
      <c r="N14" s="15">
        <v>0.92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22</v>
      </c>
      <c r="F28" s="17">
        <f>SUM(F14:F27)</f>
        <v>12</v>
      </c>
      <c r="G28" s="17">
        <f>SUM(G14:G27)</f>
        <v>0</v>
      </c>
      <c r="H28" s="18">
        <f>SUM(F28:G28)/E28</f>
        <v>0.54545454545454541</v>
      </c>
      <c r="I28" s="17">
        <f t="shared" si="0"/>
        <v>10</v>
      </c>
      <c r="J28" s="18">
        <f t="shared" si="1"/>
        <v>0.45454545454545453</v>
      </c>
      <c r="K28" s="17">
        <f>SUM(K14:K27)</f>
        <v>0</v>
      </c>
      <c r="L28" s="18">
        <f t="shared" si="2"/>
        <v>0</v>
      </c>
      <c r="M28" s="17">
        <f>AVERAGE(M14:M27)</f>
        <v>80</v>
      </c>
      <c r="N28" s="19">
        <f>AVERAGE(N14:N27)</f>
        <v>0.92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7"/>
  <sheetViews>
    <sheetView topLeftCell="A7" zoomScaleNormal="100" zoomScaleSheetLayoutView="100" workbookViewId="0">
      <selection activeCell="A15" sqref="A15:N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7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7" ht="13" x14ac:dyDescent="0.3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4.5" x14ac:dyDescent="0.3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-junio 2024</v>
      </c>
      <c r="M8" s="28"/>
      <c r="N8" s="28"/>
    </row>
    <row r="10" spans="1:17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7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  <c r="Q13" s="1" t="str">
        <f>'1'!E6</f>
        <v>INFORMATICA</v>
      </c>
    </row>
    <row r="14" spans="1:17" s="11" customFormat="1" ht="25" x14ac:dyDescent="0.25">
      <c r="A14" s="9" t="str">
        <f>'[1]1'!A14</f>
        <v>LENGUAJES Y AUTOMATAS II</v>
      </c>
      <c r="B14" s="9" t="s">
        <v>36</v>
      </c>
      <c r="C14" s="9" t="str">
        <f>'[1]1'!C14</f>
        <v>612-A</v>
      </c>
      <c r="D14" s="9" t="str">
        <f>'[1]1'!D14</f>
        <v>ISC</v>
      </c>
      <c r="E14" s="9">
        <f>'[1]1'!E14</f>
        <v>12</v>
      </c>
      <c r="F14" s="9">
        <v>12</v>
      </c>
      <c r="G14" s="9"/>
      <c r="H14" s="10"/>
      <c r="I14" s="9">
        <f t="shared" ref="I14" si="0">(E14-SUM(F14:G14))-K14</f>
        <v>0</v>
      </c>
      <c r="J14" s="10">
        <f t="shared" ref="J14" si="1">I14/E14</f>
        <v>0</v>
      </c>
      <c r="K14" s="9"/>
      <c r="L14" s="10">
        <f t="shared" ref="L14" si="2">K14/E14</f>
        <v>0</v>
      </c>
      <c r="M14" s="9">
        <v>88</v>
      </c>
      <c r="N14" s="15">
        <v>0.83</v>
      </c>
    </row>
    <row r="15" spans="1:17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7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</v>
      </c>
      <c r="F28" s="17">
        <f>SUM(F14:F27)</f>
        <v>12</v>
      </c>
      <c r="G28" s="17">
        <f>SUM(G14:G27)</f>
        <v>0</v>
      </c>
      <c r="H28" s="18">
        <f>SUM(F28:G28)/E28</f>
        <v>1</v>
      </c>
      <c r="I28" s="17">
        <f t="shared" ref="I28" si="3">(E28-SUM(F28:G28))-K28</f>
        <v>0</v>
      </c>
      <c r="J28" s="18">
        <f t="shared" ref="J28" si="4">I28/E28</f>
        <v>0</v>
      </c>
      <c r="K28" s="17">
        <f>SUM(K14:K27)</f>
        <v>0</v>
      </c>
      <c r="L28" s="18">
        <f t="shared" ref="L28" si="5">K28/E28</f>
        <v>0</v>
      </c>
      <c r="M28" s="17">
        <f>AVERAGE(M14:M27)</f>
        <v>88</v>
      </c>
      <c r="N28" s="19">
        <f>AVERAGE(N14:N27)</f>
        <v>0.83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" zoomScaleNormal="100" zoomScaleSheetLayoutView="100" workbookViewId="0">
      <selection activeCell="A14" sqref="A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</f>
        <v>INFORMATICA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-junio 2024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TALLER DE BASES DE DATOS</v>
      </c>
      <c r="B14" s="9" t="s">
        <v>37</v>
      </c>
      <c r="C14" s="9" t="str">
        <f>'1'!C14</f>
        <v>610-A</v>
      </c>
      <c r="D14" s="9" t="str">
        <f>'1'!D14</f>
        <v>IINF</v>
      </c>
      <c r="E14" s="9">
        <f>'1'!E14</f>
        <v>22</v>
      </c>
      <c r="F14" s="9">
        <v>10</v>
      </c>
      <c r="G14" s="9">
        <v>2</v>
      </c>
      <c r="H14" s="10">
        <v>1</v>
      </c>
      <c r="I14" s="9">
        <f t="shared" ref="I14" si="0">(E14-SUM(F14:G14))-K14</f>
        <v>10</v>
      </c>
      <c r="J14" s="10">
        <f t="shared" ref="J14" si="1">I14/E14</f>
        <v>0.45454545454545453</v>
      </c>
      <c r="K14" s="9">
        <v>0</v>
      </c>
      <c r="L14" s="10">
        <f t="shared" ref="L14" si="2">K14/E14</f>
        <v>0</v>
      </c>
      <c r="M14" s="9">
        <v>89</v>
      </c>
      <c r="N14" s="15">
        <v>0.67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22</v>
      </c>
      <c r="F28" s="17">
        <f>SUM(F14:F27)</f>
        <v>10</v>
      </c>
      <c r="G28" s="17">
        <f>SUM(G14:G27)</f>
        <v>2</v>
      </c>
      <c r="H28" s="18">
        <f>SUM(F28:G28)/E28</f>
        <v>0.54545454545454541</v>
      </c>
      <c r="I28" s="17">
        <f t="shared" ref="I28" si="3">(E28-SUM(F28:G28))-K28</f>
        <v>10</v>
      </c>
      <c r="J28" s="18">
        <f t="shared" ref="J28" si="4">I28/E28</f>
        <v>0.45454545454545453</v>
      </c>
      <c r="K28" s="17">
        <f>SUM(K14:K27)</f>
        <v>0</v>
      </c>
      <c r="L28" s="18">
        <f t="shared" ref="L28" si="5">K28/E28</f>
        <v>0</v>
      </c>
      <c r="M28" s="17">
        <f>AVERAGE(M14:M27)</f>
        <v>89</v>
      </c>
      <c r="N28" s="19">
        <f>AVERAGE(N14:N27)</f>
        <v>0.67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Juan Rafael Gonzalez Cadena</cp:lastModifiedBy>
  <cp:revision/>
  <dcterms:created xsi:type="dcterms:W3CDTF">2021-11-22T14:45:25Z</dcterms:created>
  <dcterms:modified xsi:type="dcterms:W3CDTF">2024-04-18T16:37:54Z</dcterms:modified>
  <cp:category/>
  <cp:contentStatus/>
</cp:coreProperties>
</file>