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Semestre Enero-Junio 2024\Reportes\Reporte 4\"/>
    </mc:Choice>
  </mc:AlternateContent>
  <xr:revisionPtr revIDLastSave="0" documentId="13_ncr:1_{AF0C1699-B631-4D3A-AFAF-F20DC46270B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4" l="1"/>
  <c r="L16" i="24"/>
  <c r="L17" i="24"/>
  <c r="L18" i="24"/>
  <c r="I15" i="24"/>
  <c r="J15" i="24" s="1"/>
  <c r="I16" i="24"/>
  <c r="J16" i="24" s="1"/>
  <c r="I17" i="24"/>
  <c r="J17" i="24" s="1"/>
  <c r="I18" i="24"/>
  <c r="J18" i="24" s="1"/>
  <c r="I15" i="23"/>
  <c r="J15" i="23" s="1"/>
  <c r="L15" i="23"/>
  <c r="I16" i="23"/>
  <c r="J16" i="23" s="1"/>
  <c r="L16" i="23"/>
  <c r="I17" i="23"/>
  <c r="J17" i="23" s="1"/>
  <c r="L17" i="23"/>
  <c r="I18" i="23"/>
  <c r="J18" i="23" s="1"/>
  <c r="L18" i="23"/>
  <c r="L18" i="22"/>
  <c r="I18" i="22"/>
  <c r="L17" i="22"/>
  <c r="I17" i="22"/>
  <c r="L16" i="22"/>
  <c r="I16" i="22"/>
  <c r="L15" i="22"/>
  <c r="I15" i="22"/>
  <c r="L14" i="22"/>
  <c r="I14" i="22"/>
  <c r="L15" i="10"/>
  <c r="L16" i="10"/>
  <c r="L17" i="10"/>
  <c r="L18" i="10"/>
  <c r="I15" i="10"/>
  <c r="I16" i="10"/>
  <c r="I17" i="10"/>
  <c r="I18" i="10"/>
  <c r="A14" i="25"/>
  <c r="L14" i="24"/>
  <c r="I14" i="24" l="1"/>
  <c r="J14" i="24" s="1"/>
  <c r="E14" i="25" l="1"/>
  <c r="L14" i="25" s="1"/>
  <c r="D14" i="25"/>
  <c r="C14" i="25"/>
  <c r="I14" i="25" l="1"/>
  <c r="J14" i="25" s="1"/>
  <c r="E6" i="25"/>
  <c r="Q13" i="24"/>
  <c r="E6" i="23"/>
  <c r="E6" i="22"/>
  <c r="E8" i="22"/>
  <c r="G28" i="10" l="1"/>
  <c r="I26" i="10"/>
  <c r="I25" i="10"/>
  <c r="I24" i="10"/>
  <c r="I23" i="10"/>
  <c r="I22" i="10"/>
  <c r="I21" i="10"/>
  <c r="I20" i="10"/>
  <c r="I19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I14" i="23"/>
  <c r="J14" i="23" s="1"/>
  <c r="B10" i="23"/>
  <c r="B37" i="23" s="1"/>
  <c r="L8" i="23"/>
  <c r="H8" i="23"/>
  <c r="E8" i="23"/>
  <c r="I2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E28" i="25"/>
  <c r="E28" i="24"/>
  <c r="L14" i="23"/>
  <c r="E28" i="23"/>
  <c r="I23" i="22"/>
  <c r="I27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<sst xmlns="http://schemas.openxmlformats.org/spreadsheetml/2006/main" count="247" uniqueCount="51">
  <si>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</si>
  <si>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</si>
  <si>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</si>
  <si>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</si>
  <si>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</si>
  <si>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</si>
  <si>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</si>
  <si>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</si>
  <si>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</si>
  <si>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</si>
  <si>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</si>
  <si>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</si>
  <si>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</si>
  <si>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</si>
  <si>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</si>
  <si>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</si>
  <si>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</si>
  <si>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</si>
  <si>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</si>
  <si>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</si>
  <si>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</si>
  <si>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</si>
  <si>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</si>
  <si>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</si>
  <si>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</si>
  <si>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</si>
  <si>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</si>
  <si>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</si>
  <si>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</si>
  <si>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</si>
  <si>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</si>
  <si>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</si>
  <si>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EN SISTEMAS COMPUTACIONALES</t>
  </si>
  <si>
    <t>S/E</t>
  </si>
  <si>
    <t>II</t>
  </si>
  <si>
    <t>III</t>
  </si>
  <si>
    <t>T</t>
  </si>
  <si>
    <t>INFORMATICA</t>
  </si>
  <si>
    <t>IINF</t>
  </si>
  <si>
    <t>MARCOS CAGAL ORTIZ</t>
  </si>
  <si>
    <t>Febrero -junio 2024</t>
  </si>
  <si>
    <t>TALLER DE BASES DE DATOS</t>
  </si>
  <si>
    <t>610-A</t>
  </si>
  <si>
    <t>SEGURIDAD INFORMATICA</t>
  </si>
  <si>
    <t>810-A</t>
  </si>
  <si>
    <t>INTELIGENCIA DE NEGOCIOS- A</t>
  </si>
  <si>
    <t>INTELIGENCIA DE NEGOCIOS- B</t>
  </si>
  <si>
    <t>SOFTWARE DE APLICACIÓN EJECUTIVA</t>
  </si>
  <si>
    <t>207-C</t>
  </si>
  <si>
    <t>IGE</t>
  </si>
  <si>
    <t>810-B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</si>
</sst>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40</v>
      </c>
      <c r="M8" s="33"/>
      <c r="N8" s="33"/>
    </row>
    <row r="10" spans="1:14" ht="13" x14ac:dyDescent="0.3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16.5" customHeight="1" x14ac:dyDescent="0.25">
      <c r="A14" s="8" t="s">
        <v>41</v>
      </c>
      <c r="B14" s="9" t="s">
        <v>21</v>
      </c>
      <c r="C14" s="9" t="s">
        <v>42</v>
      </c>
      <c r="D14" s="9" t="s">
        <v>38</v>
      </c>
      <c r="E14" s="9">
        <v>22</v>
      </c>
      <c r="F14" s="9">
        <v>21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0.73</v>
      </c>
    </row>
    <row r="15" spans="1:14" s="11" customFormat="1" ht="25" x14ac:dyDescent="0.25">
      <c r="A15" s="8" t="s">
        <v>43</v>
      </c>
      <c r="B15" s="9" t="s">
        <v>21</v>
      </c>
      <c r="C15" s="9" t="s">
        <v>44</v>
      </c>
      <c r="D15" s="9" t="s">
        <v>38</v>
      </c>
      <c r="E15" s="9">
        <v>11</v>
      </c>
      <c r="F15" s="9">
        <v>7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60</v>
      </c>
      <c r="N15" s="15">
        <v>0.64</v>
      </c>
    </row>
    <row r="16" spans="1:14" s="11" customFormat="1" ht="25" x14ac:dyDescent="0.25">
      <c r="A16" s="8" t="s">
        <v>45</v>
      </c>
      <c r="B16" s="9" t="s">
        <v>21</v>
      </c>
      <c r="C16" s="9" t="s">
        <v>44</v>
      </c>
      <c r="D16" s="9" t="s">
        <v>38</v>
      </c>
      <c r="E16" s="9">
        <v>8</v>
      </c>
      <c r="F16" s="9">
        <v>5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69</v>
      </c>
      <c r="N16" s="15">
        <v>0.75</v>
      </c>
    </row>
    <row r="17" spans="1:14" s="11" customFormat="1" ht="25" x14ac:dyDescent="0.25">
      <c r="A17" s="8" t="s">
        <v>46</v>
      </c>
      <c r="B17" s="9" t="s">
        <v>21</v>
      </c>
      <c r="C17" s="9" t="s">
        <v>50</v>
      </c>
      <c r="D17" s="9" t="s">
        <v>38</v>
      </c>
      <c r="E17" s="9">
        <v>9</v>
      </c>
      <c r="F17" s="9">
        <v>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73</v>
      </c>
      <c r="N17" s="15">
        <v>0.78</v>
      </c>
    </row>
    <row r="18" spans="1:14" s="11" customFormat="1" ht="25" x14ac:dyDescent="0.25">
      <c r="A18" s="8" t="s">
        <v>47</v>
      </c>
      <c r="B18" s="9" t="s">
        <v>21</v>
      </c>
      <c r="C18" s="9" t="s">
        <v>48</v>
      </c>
      <c r="D18" s="9" t="s">
        <v>49</v>
      </c>
      <c r="E18" s="9">
        <v>21</v>
      </c>
      <c r="F18" s="9">
        <v>19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89</v>
      </c>
      <c r="N18" s="15">
        <v>0.76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58</v>
      </c>
      <c r="G28" s="17">
        <f>SUM(G14:G27)</f>
        <v>0</v>
      </c>
      <c r="H28" s="18"/>
      <c r="I28" s="17">
        <f t="shared" si="0"/>
        <v>13</v>
      </c>
      <c r="J28" s="18"/>
      <c r="K28" s="17"/>
      <c r="L28" s="18">
        <f t="shared" si="1"/>
        <v>0</v>
      </c>
      <c r="M28" s="17">
        <f>AVERAGE(M14:M27)</f>
        <v>75.2</v>
      </c>
      <c r="N28" s="19">
        <f>AVERAGE(N14:N27)</f>
        <v>0.73199999999999998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32" zoomScale="110" zoomScaleNormal="110" zoomScaleSheetLayoutView="100" workbookViewId="0">
      <selection activeCell="I45" sqref="I45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8" t="s">
        <v>41</v>
      </c>
      <c r="B14" s="9" t="s">
        <v>33</v>
      </c>
      <c r="C14" s="9" t="s">
        <v>42</v>
      </c>
      <c r="D14" s="9" t="s">
        <v>38</v>
      </c>
      <c r="E14" s="9">
        <v>22</v>
      </c>
      <c r="F14" s="9">
        <v>0</v>
      </c>
      <c r="G14" s="9"/>
      <c r="H14" s="10"/>
      <c r="I14" s="9">
        <f t="shared" ref="I14:I18" si="0">(E14-SUM(F14:G14))-K14</f>
        <v>22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5" x14ac:dyDescent="0.25">
      <c r="A15" s="8" t="s">
        <v>43</v>
      </c>
      <c r="B15" s="9" t="s">
        <v>33</v>
      </c>
      <c r="C15" s="9" t="s">
        <v>44</v>
      </c>
      <c r="D15" s="9" t="s">
        <v>38</v>
      </c>
      <c r="E15" s="9">
        <v>11</v>
      </c>
      <c r="F15" s="9">
        <v>0</v>
      </c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" x14ac:dyDescent="0.25">
      <c r="A16" s="8" t="s">
        <v>45</v>
      </c>
      <c r="B16" s="9" t="s">
        <v>33</v>
      </c>
      <c r="C16" s="9" t="s">
        <v>44</v>
      </c>
      <c r="D16" s="9" t="s">
        <v>38</v>
      </c>
      <c r="E16" s="9">
        <v>8</v>
      </c>
      <c r="F16" s="9">
        <v>0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" x14ac:dyDescent="0.25">
      <c r="A17" s="8" t="s">
        <v>46</v>
      </c>
      <c r="B17" s="9" t="s">
        <v>33</v>
      </c>
      <c r="C17" s="9" t="s">
        <v>50</v>
      </c>
      <c r="D17" s="9" t="s">
        <v>38</v>
      </c>
      <c r="E17" s="9">
        <v>9</v>
      </c>
      <c r="F17" s="9">
        <v>0</v>
      </c>
      <c r="G17" s="9"/>
      <c r="H17" s="10"/>
      <c r="I17" s="9">
        <f t="shared" si="0"/>
        <v>9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" x14ac:dyDescent="0.25">
      <c r="A18" s="8" t="s">
        <v>47</v>
      </c>
      <c r="B18" s="9" t="s">
        <v>33</v>
      </c>
      <c r="C18" s="9" t="s">
        <v>48</v>
      </c>
      <c r="D18" s="9" t="s">
        <v>49</v>
      </c>
      <c r="E18" s="9">
        <v>21</v>
      </c>
      <c r="F18" s="9">
        <v>0</v>
      </c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ref="I21:I29" si="2">(E21-SUM(F21:G21))-K21</f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2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71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si="2"/>
        <v>71</v>
      </c>
      <c r="J29" s="18">
        <f t="shared" ref="J29" si="3">I29/E29</f>
        <v>1</v>
      </c>
      <c r="K29" s="17">
        <f>SUM(K14:K28)</f>
        <v>0</v>
      </c>
      <c r="L29" s="18">
        <f t="shared" ref="L29" si="4">K29/E29</f>
        <v>0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ht="13" x14ac:dyDescent="0.3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5">
      <c r="B35" s="37"/>
      <c r="C35" s="37"/>
      <c r="D35" s="37"/>
      <c r="G35" s="33"/>
      <c r="H35" s="33"/>
      <c r="I35" s="33"/>
      <c r="J35" s="33"/>
    </row>
    <row r="36" spans="1:10" hidden="1" x14ac:dyDescent="0.25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5"/>
    <row r="38" spans="1:10" ht="45" customHeight="1" x14ac:dyDescent="0.25">
      <c r="B38" s="39" t="str">
        <f>B10</f>
        <v>JUAN RAFAEL GONZÁLEZ CADENA</v>
      </c>
      <c r="C38" s="39"/>
      <c r="D38" s="39"/>
      <c r="E38" s="13"/>
      <c r="F38" s="13"/>
      <c r="G38" s="39" t="s">
        <v>39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110" zoomScaleNormal="11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8" t="s">
        <v>41</v>
      </c>
      <c r="B14" s="9" t="s">
        <v>34</v>
      </c>
      <c r="C14" s="9" t="s">
        <v>42</v>
      </c>
      <c r="D14" s="9" t="s">
        <v>38</v>
      </c>
      <c r="E14" s="9"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>
        <f t="shared" ref="J14:J28" si="1">I14/E14</f>
        <v>9.0909090909090912E-2</v>
      </c>
      <c r="K14" s="9"/>
      <c r="L14" s="10">
        <f t="shared" ref="L14:L28" si="2">K14/E14</f>
        <v>0</v>
      </c>
      <c r="M14" s="9">
        <v>76</v>
      </c>
      <c r="N14" s="15">
        <v>0.86</v>
      </c>
    </row>
    <row r="15" spans="1:14" s="11" customFormat="1" ht="25" x14ac:dyDescent="0.25">
      <c r="A15" s="8" t="s">
        <v>43</v>
      </c>
      <c r="B15" s="9" t="s">
        <v>34</v>
      </c>
      <c r="C15" s="9" t="s">
        <v>44</v>
      </c>
      <c r="D15" s="9" t="s">
        <v>38</v>
      </c>
      <c r="E15" s="9">
        <v>11</v>
      </c>
      <c r="F15" s="9">
        <v>10</v>
      </c>
      <c r="G15" s="9"/>
      <c r="H15" s="10"/>
      <c r="I15" s="9">
        <f t="shared" ref="I15:I18" si="3">(E15-SUM(F15:G15))-K15</f>
        <v>1</v>
      </c>
      <c r="J15" s="10">
        <f t="shared" ref="J15:J18" si="4">I15/E15</f>
        <v>9.0909090909090912E-2</v>
      </c>
      <c r="K15" s="9"/>
      <c r="L15" s="10">
        <f t="shared" ref="L15:L18" si="5">K15/E15</f>
        <v>0</v>
      </c>
      <c r="M15" s="9">
        <v>77</v>
      </c>
      <c r="N15" s="15">
        <v>0.64</v>
      </c>
    </row>
    <row r="16" spans="1:14" s="11" customFormat="1" ht="25" x14ac:dyDescent="0.25">
      <c r="A16" s="8" t="s">
        <v>45</v>
      </c>
      <c r="B16" s="9" t="s">
        <v>34</v>
      </c>
      <c r="C16" s="9" t="s">
        <v>44</v>
      </c>
      <c r="D16" s="9" t="s">
        <v>38</v>
      </c>
      <c r="E16" s="9">
        <v>8</v>
      </c>
      <c r="F16" s="9">
        <v>7</v>
      </c>
      <c r="G16" s="9"/>
      <c r="H16" s="10"/>
      <c r="I16" s="9">
        <f t="shared" si="3"/>
        <v>1</v>
      </c>
      <c r="J16" s="10">
        <f t="shared" si="4"/>
        <v>0.125</v>
      </c>
      <c r="K16" s="9"/>
      <c r="L16" s="10">
        <f t="shared" si="5"/>
        <v>0</v>
      </c>
      <c r="M16" s="9">
        <v>78</v>
      </c>
      <c r="N16" s="15">
        <v>0.75</v>
      </c>
    </row>
    <row r="17" spans="1:14" s="11" customFormat="1" ht="25" x14ac:dyDescent="0.25">
      <c r="A17" s="8" t="s">
        <v>46</v>
      </c>
      <c r="B17" s="9" t="s">
        <v>34</v>
      </c>
      <c r="C17" s="9" t="s">
        <v>50</v>
      </c>
      <c r="D17" s="9" t="s">
        <v>38</v>
      </c>
      <c r="E17" s="9">
        <v>9</v>
      </c>
      <c r="F17" s="9">
        <v>8</v>
      </c>
      <c r="G17" s="9"/>
      <c r="H17" s="10"/>
      <c r="I17" s="9">
        <f t="shared" si="3"/>
        <v>1</v>
      </c>
      <c r="J17" s="10">
        <f t="shared" si="4"/>
        <v>0.1111111111111111</v>
      </c>
      <c r="K17" s="9"/>
      <c r="L17" s="10">
        <f t="shared" si="5"/>
        <v>0</v>
      </c>
      <c r="M17" s="9">
        <v>77</v>
      </c>
      <c r="N17" s="15">
        <v>0.89</v>
      </c>
    </row>
    <row r="18" spans="1:14" s="11" customFormat="1" ht="25" x14ac:dyDescent="0.25">
      <c r="A18" s="8" t="s">
        <v>47</v>
      </c>
      <c r="B18" s="9" t="s">
        <v>34</v>
      </c>
      <c r="C18" s="9" t="s">
        <v>48</v>
      </c>
      <c r="D18" s="9" t="s">
        <v>49</v>
      </c>
      <c r="E18" s="9">
        <v>21</v>
      </c>
      <c r="F18" s="9">
        <v>14</v>
      </c>
      <c r="G18" s="9"/>
      <c r="H18" s="10"/>
      <c r="I18" s="9">
        <f t="shared" si="3"/>
        <v>7</v>
      </c>
      <c r="J18" s="10">
        <f t="shared" si="4"/>
        <v>0.33333333333333331</v>
      </c>
      <c r="K18" s="9"/>
      <c r="L18" s="10">
        <f t="shared" si="5"/>
        <v>0</v>
      </c>
      <c r="M18" s="9">
        <v>59</v>
      </c>
      <c r="N18" s="15">
        <v>0.67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59</v>
      </c>
      <c r="G28" s="17">
        <f>SUM(G14:G27)</f>
        <v>0</v>
      </c>
      <c r="H28" s="18">
        <f>SUM(F28:G28)/E28</f>
        <v>0.83098591549295775</v>
      </c>
      <c r="I28" s="17">
        <f t="shared" si="0"/>
        <v>12</v>
      </c>
      <c r="J28" s="18">
        <f t="shared" si="1"/>
        <v>0.16901408450704225</v>
      </c>
      <c r="K28" s="17">
        <f>SUM(K14:K27)</f>
        <v>0</v>
      </c>
      <c r="L28" s="18">
        <f t="shared" si="2"/>
        <v>0</v>
      </c>
      <c r="M28" s="17">
        <f>AVERAGE(M14:M27)</f>
        <v>73.400000000000006</v>
      </c>
      <c r="N28" s="19">
        <f>AVERAGE(N14:N27)</f>
        <v>0.76200000000000001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abSelected="1" topLeftCell="A10" zoomScaleNormal="100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7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ht="13" x14ac:dyDescent="0.3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2024</v>
      </c>
      <c r="M8" s="33"/>
      <c r="N8" s="33"/>
    </row>
    <row r="10" spans="1:17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7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Q13" s="1" t="str">
        <f>'1'!E6</f>
        <v>INFORMATICA</v>
      </c>
    </row>
    <row r="14" spans="1:17" s="11" customFormat="1" ht="25" x14ac:dyDescent="0.25">
      <c r="A14" s="8" t="s">
        <v>41</v>
      </c>
      <c r="B14" s="9" t="s">
        <v>35</v>
      </c>
      <c r="C14" s="9" t="s">
        <v>42</v>
      </c>
      <c r="D14" s="9" t="s">
        <v>38</v>
      </c>
      <c r="E14" s="9">
        <v>22</v>
      </c>
      <c r="F14" s="9">
        <v>22</v>
      </c>
      <c r="G14" s="9"/>
      <c r="H14" s="10"/>
      <c r="I14" s="9">
        <f t="shared" ref="I14:I18" si="0">(E14-SUM(F14:G14))-K14</f>
        <v>0</v>
      </c>
      <c r="J14" s="10">
        <f t="shared" ref="J14:J18" si="1">I14/E14</f>
        <v>0</v>
      </c>
      <c r="K14" s="9"/>
      <c r="L14" s="10">
        <f t="shared" ref="L14:L18" si="2">K14/E14</f>
        <v>0</v>
      </c>
      <c r="M14" s="9">
        <v>86</v>
      </c>
      <c r="N14" s="15">
        <v>0.5</v>
      </c>
    </row>
    <row r="15" spans="1:17" s="11" customFormat="1" ht="25" x14ac:dyDescent="0.25">
      <c r="A15" s="8" t="s">
        <v>43</v>
      </c>
      <c r="B15" s="9" t="s">
        <v>35</v>
      </c>
      <c r="C15" s="9" t="s">
        <v>44</v>
      </c>
      <c r="D15" s="9" t="s">
        <v>38</v>
      </c>
      <c r="E15" s="9">
        <v>11</v>
      </c>
      <c r="F15" s="9">
        <v>11</v>
      </c>
      <c r="G15" s="9"/>
      <c r="H15" s="10"/>
      <c r="I15" s="9">
        <f t="shared" si="0"/>
        <v>0</v>
      </c>
      <c r="J15" s="10">
        <f t="shared" si="1"/>
        <v>0</v>
      </c>
      <c r="K15" s="9"/>
      <c r="L15" s="10">
        <f t="shared" si="2"/>
        <v>0</v>
      </c>
      <c r="M15" s="9">
        <v>87</v>
      </c>
      <c r="N15" s="15">
        <v>0.73</v>
      </c>
    </row>
    <row r="16" spans="1:17" s="11" customFormat="1" ht="25" x14ac:dyDescent="0.25">
      <c r="A16" s="8" t="s">
        <v>45</v>
      </c>
      <c r="B16" s="9" t="s">
        <v>34</v>
      </c>
      <c r="C16" s="9" t="s">
        <v>44</v>
      </c>
      <c r="D16" s="9" t="s">
        <v>38</v>
      </c>
      <c r="E16" s="9">
        <v>8</v>
      </c>
      <c r="F16" s="9">
        <v>8</v>
      </c>
      <c r="G16" s="9"/>
      <c r="H16" s="10"/>
      <c r="I16" s="9">
        <f t="shared" si="0"/>
        <v>0</v>
      </c>
      <c r="J16" s="10">
        <f t="shared" si="1"/>
        <v>0</v>
      </c>
      <c r="K16" s="9"/>
      <c r="L16" s="10">
        <f t="shared" si="2"/>
        <v>0</v>
      </c>
      <c r="M16" s="9">
        <v>90</v>
      </c>
      <c r="N16" s="15">
        <v>0.63</v>
      </c>
    </row>
    <row r="17" spans="1:14" s="11" customFormat="1" ht="25" x14ac:dyDescent="0.25">
      <c r="A17" s="8" t="s">
        <v>46</v>
      </c>
      <c r="B17" s="9" t="s">
        <v>34</v>
      </c>
      <c r="C17" s="9" t="s">
        <v>50</v>
      </c>
      <c r="D17" s="9" t="s">
        <v>38</v>
      </c>
      <c r="E17" s="9">
        <v>9</v>
      </c>
      <c r="F17" s="9">
        <v>8</v>
      </c>
      <c r="G17" s="9"/>
      <c r="H17" s="10"/>
      <c r="I17" s="9">
        <f t="shared" si="0"/>
        <v>1</v>
      </c>
      <c r="J17" s="10">
        <f t="shared" si="1"/>
        <v>0.1111111111111111</v>
      </c>
      <c r="K17" s="9"/>
      <c r="L17" s="10">
        <f t="shared" si="2"/>
        <v>0</v>
      </c>
      <c r="M17" s="9">
        <v>89</v>
      </c>
      <c r="N17" s="15">
        <v>0.56000000000000005</v>
      </c>
    </row>
    <row r="18" spans="1:14" s="11" customFormat="1" ht="25" x14ac:dyDescent="0.25">
      <c r="A18" s="8" t="s">
        <v>47</v>
      </c>
      <c r="B18" s="9" t="s">
        <v>35</v>
      </c>
      <c r="C18" s="9" t="s">
        <v>48</v>
      </c>
      <c r="D18" s="9" t="s">
        <v>49</v>
      </c>
      <c r="E18" s="9">
        <v>21</v>
      </c>
      <c r="F18" s="9">
        <v>18</v>
      </c>
      <c r="G18" s="9"/>
      <c r="H18" s="10"/>
      <c r="I18" s="9">
        <f t="shared" si="0"/>
        <v>3</v>
      </c>
      <c r="J18" s="10">
        <f t="shared" si="1"/>
        <v>0.14285714285714285</v>
      </c>
      <c r="K18" s="9"/>
      <c r="L18" s="10">
        <f t="shared" si="2"/>
        <v>0</v>
      </c>
      <c r="M18" s="9">
        <v>78</v>
      </c>
      <c r="N18" s="15">
        <v>0.86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67</v>
      </c>
      <c r="G28" s="17">
        <f>SUM(G14:G27)</f>
        <v>0</v>
      </c>
      <c r="H28" s="18">
        <f>SUM(F28:G28)/E28</f>
        <v>0.94366197183098588</v>
      </c>
      <c r="I28" s="17">
        <f t="shared" ref="I28" si="3">(E28-SUM(F28:G28))-K28</f>
        <v>4</v>
      </c>
      <c r="J28" s="18">
        <f t="shared" ref="J28" si="4">I28/E28</f>
        <v>5.6338028169014086E-2</v>
      </c>
      <c r="K28" s="17">
        <f>SUM(K14:K27)</f>
        <v>0</v>
      </c>
      <c r="L28" s="18">
        <f t="shared" ref="L28" si="5">K28/E28</f>
        <v>0</v>
      </c>
      <c r="M28" s="17">
        <f>AVERAGE(M14:M27)</f>
        <v>86</v>
      </c>
      <c r="N28" s="19">
        <f>AVERAGE(N14:N27)</f>
        <v>0.65599999999999992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</f>
        <v>INFORMATICA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2024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BASES DE DATOS</v>
      </c>
      <c r="B14" s="9" t="s">
        <v>36</v>
      </c>
      <c r="C14" s="9" t="str">
        <f>'1'!C14</f>
        <v>610-A</v>
      </c>
      <c r="D14" s="9" t="str">
        <f>'1'!D14</f>
        <v>IINF</v>
      </c>
      <c r="E14" s="9">
        <f>'1'!E14</f>
        <v>22</v>
      </c>
      <c r="F14" s="9">
        <v>10</v>
      </c>
      <c r="G14" s="9">
        <v>2</v>
      </c>
      <c r="H14" s="10">
        <v>1</v>
      </c>
      <c r="I14" s="9">
        <f t="shared" ref="I14" si="0">(E14-SUM(F14:G14))-K14</f>
        <v>10</v>
      </c>
      <c r="J14" s="10">
        <f t="shared" ref="J14" si="1">I14/E14</f>
        <v>0.45454545454545453</v>
      </c>
      <c r="K14" s="9">
        <v>0</v>
      </c>
      <c r="L14" s="10">
        <f t="shared" ref="L14" si="2">K14/E14</f>
        <v>0</v>
      </c>
      <c r="M14" s="9">
        <v>89</v>
      </c>
      <c r="N14" s="15">
        <v>0.67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</v>
      </c>
      <c r="F28" s="17">
        <f>SUM(F14:F27)</f>
        <v>10</v>
      </c>
      <c r="G28" s="17">
        <f>SUM(G14:G27)</f>
        <v>2</v>
      </c>
      <c r="H28" s="18">
        <f>SUM(F28:G28)/E28</f>
        <v>0.54545454545454541</v>
      </c>
      <c r="I28" s="17">
        <f t="shared" ref="I28" si="3">(E28-SUM(F28:G28))-K28</f>
        <v>10</v>
      </c>
      <c r="J28" s="18">
        <f t="shared" ref="J28" si="4">I28/E28</f>
        <v>0.45454545454545453</v>
      </c>
      <c r="K28" s="17">
        <f>SUM(K14:K27)</f>
        <v>0</v>
      </c>
      <c r="L28" s="18">
        <f t="shared" ref="L28" si="5">K28/E28</f>
        <v>0</v>
      </c>
      <c r="M28" s="17">
        <f>AVERAGE(M14:M27)</f>
        <v>89</v>
      </c>
      <c r="N28" s="19">
        <f>AVERAGE(N14:N27)</f>
        <v>0.67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2024-06-12T19:25:07Z</dcterms:modified>
  <cp:category/>
  <cp:contentStatus/>
</cp:coreProperties>
</file>