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282ED6D6-A88A-4CAF-8161-86E404B0D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<sst xmlns="http://schemas.openxmlformats.org/spreadsheetml/2006/main" count="225" uniqueCount="58">
  <si>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</si>
  <si>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</si>
  <si>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</si>
  <si>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</si>
  <si>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</si>
  <si>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</si>
  <si>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</si>
  <si>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</si>
  <si>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</si>
  <si>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</si>
  <si>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</si>
  <si>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</si>
  <si>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</si>
  <si>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</si>
  <si>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</si>
  <si>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</si>
  <si>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</si>
  <si>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</si>
  <si>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</si>
  <si>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</si>
  <si>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</si>
  <si>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</si>
  <si>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</si>
  <si>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</si>
  <si>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</si>
  <si>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</si>
  <si>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</si>
  <si>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</si>
  <si>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</si>
  <si>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</si>
  <si>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</si>
  <si>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</si>
  <si>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</si>
  <si>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</si>
  <si>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</si>
  <si>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</si>
  <si>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</si>
  <si>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</si>
  <si>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</si>
  <si>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</si>
  <si>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Termodinámica</t>
  </si>
  <si>
    <t>Fundamentos de aguas residuales</t>
  </si>
  <si>
    <t>Fundamentos de Quimica</t>
  </si>
  <si>
    <t>506A</t>
  </si>
  <si>
    <t>107A</t>
  </si>
  <si>
    <t>IGEM</t>
  </si>
  <si>
    <t>me</t>
  </si>
  <si>
    <t>Mecanica de fluidos</t>
  </si>
  <si>
    <t>VI</t>
  </si>
  <si>
    <t>306A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</si>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</sst>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5</v>
      </c>
      <c r="I8" s="35" t="s">
        <v>7</v>
      </c>
      <c r="J8" s="35"/>
      <c r="K8" s="35"/>
      <c r="L8" s="29" t="s">
        <v>50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51</v>
      </c>
      <c r="B14" s="9" t="s">
        <v>21</v>
      </c>
      <c r="C14" s="9" t="s">
        <v>57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52</v>
      </c>
      <c r="B15" s="9" t="s">
        <v>21</v>
      </c>
      <c r="C15" s="9" t="s">
        <v>57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53</v>
      </c>
      <c r="B16" s="9" t="s">
        <v>21</v>
      </c>
      <c r="C16" s="9" t="s">
        <v>57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54</v>
      </c>
      <c r="B17" s="9" t="s">
        <v>21</v>
      </c>
      <c r="C17" s="9" t="s">
        <v>56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55</v>
      </c>
      <c r="B18" s="9" t="s">
        <v>21</v>
      </c>
      <c r="C18" s="9" t="s">
        <v>56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f t="shared" ref="H14:H27" si="0">F14/E14</f>
        <v>0.56666666666666665</v>
      </c>
      <c r="I14" s="9">
        <f t="shared" ref="I14:I28" si="1">(E14-SUM(F14:G14))-K14</f>
        <v>13</v>
      </c>
      <c r="J14" s="10">
        <f t="shared" ref="J14:J28" si="2">I14/E14</f>
        <v>0.43333333333333335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14</v>
      </c>
      <c r="G16" s="9"/>
      <c r="H16" s="10">
        <f t="shared" si="0"/>
        <v>0.46666666666666667</v>
      </c>
      <c r="I16" s="9">
        <f t="shared" si="1"/>
        <v>16</v>
      </c>
      <c r="J16" s="10">
        <f t="shared" si="2"/>
        <v>0.53333333333333333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17</v>
      </c>
      <c r="G17" s="9"/>
      <c r="H17" s="10">
        <f t="shared" si="0"/>
        <v>0.6071428571428571</v>
      </c>
      <c r="I17" s="9">
        <f t="shared" si="1"/>
        <v>11</v>
      </c>
      <c r="J17" s="10">
        <f t="shared" si="2"/>
        <v>0.39285714285714285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70</v>
      </c>
      <c r="G28" s="17">
        <f>SUM(G14:G27)</f>
        <v>0</v>
      </c>
      <c r="H28" s="18">
        <f>SUM(F28:G28)/E28</f>
        <v>0.61403508771929827</v>
      </c>
      <c r="I28" s="17">
        <f t="shared" si="1"/>
        <v>44</v>
      </c>
      <c r="J28" s="18">
        <f t="shared" si="2"/>
        <v>0.38596491228070173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12</v>
      </c>
      <c r="G14" s="9"/>
      <c r="H14" s="10">
        <v>0.5</v>
      </c>
      <c r="I14" s="9">
        <f t="shared" ref="I14:I28" si="0">(E14-SUM(F14:G14))-K14</f>
        <v>18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13</v>
      </c>
      <c r="G16" s="9"/>
      <c r="H16" s="10">
        <v>0.64</v>
      </c>
      <c r="I16" s="9">
        <f t="shared" si="0"/>
        <v>17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73</v>
      </c>
      <c r="G28" s="17">
        <f>SUM(G14:G27)</f>
        <v>0</v>
      </c>
      <c r="H28" s="18">
        <f>SUM(F28:G28)/E28</f>
        <v>0.64035087719298245</v>
      </c>
      <c r="I28" s="17">
        <f t="shared" si="0"/>
        <v>41</v>
      </c>
      <c r="J28" s="18">
        <f t="shared" si="3"/>
        <v>0.35964912280701755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v>0.71</v>
      </c>
      <c r="I14" s="9">
        <f t="shared" ref="I14:I31" si="0">(E14-SUM(F14:G14))-K14</f>
        <v>13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49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0.81</v>
      </c>
      <c r="I16" s="9">
        <f t="shared" si="0"/>
        <v>4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41</v>
      </c>
      <c r="B17" s="9" t="s">
        <v>38</v>
      </c>
      <c r="C17" s="9" t="s">
        <v>43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41</v>
      </c>
      <c r="B18" s="9" t="s">
        <v>48</v>
      </c>
      <c r="C18" s="9" t="str">
        <f>'1'!C16</f>
        <v>206A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47</v>
      </c>
      <c r="B19" s="9" t="s">
        <v>37</v>
      </c>
      <c r="C19" s="9" t="s">
        <v>43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47</v>
      </c>
      <c r="B20" s="9" t="s">
        <v>38</v>
      </c>
      <c r="C20" s="9" t="s">
        <v>43</v>
      </c>
      <c r="D20" s="9" t="str">
        <f>'1'!D17</f>
        <v>IAMB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42</v>
      </c>
      <c r="B21" s="9" t="s">
        <v>37</v>
      </c>
      <c r="C21" s="9" t="s">
        <v>44</v>
      </c>
      <c r="D21" s="9" t="s">
        <v>45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46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210</v>
      </c>
      <c r="F31" s="17">
        <f>SUM(F14:F30)</f>
        <v>152</v>
      </c>
      <c r="G31" s="17">
        <f>SUM(G14:G30)</f>
        <v>0</v>
      </c>
      <c r="H31" s="18">
        <f>SUM(F31:G31)/E31</f>
        <v>0.72380952380952379</v>
      </c>
      <c r="I31" s="17">
        <f t="shared" si="0"/>
        <v>58</v>
      </c>
      <c r="J31" s="18">
        <f t="shared" si="3"/>
        <v>0.27619047619047621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2024-03-11T04:05:30Z</dcterms:modified>
  <cp:category/>
  <cp:contentStatus/>
</cp:coreProperties>
</file>