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DCA208F5-B2AE-4FA7-BA38-249064FD9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202-B" sheetId="1" r:id="rId1"/>
    <sheet name="CÁLCULO 211-B" sheetId="3" r:id="rId2"/>
    <sheet name="CÁLCULO 2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M58" i="1" s="1"/>
  <c r="N55" i="1"/>
  <c r="O55" i="1"/>
  <c r="P55" i="1"/>
  <c r="K54" i="1"/>
  <c r="L54" i="1"/>
  <c r="M54" i="1"/>
  <c r="M57" i="1" s="1"/>
  <c r="N54" i="1"/>
  <c r="O54" i="1"/>
  <c r="P54" i="1"/>
  <c r="J55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1" l="1"/>
  <c r="O58" i="1"/>
  <c r="K57" i="1"/>
  <c r="O58" i="4"/>
  <c r="P58" i="1"/>
  <c r="P57" i="1"/>
  <c r="N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<sst xmlns="http://schemas.openxmlformats.org/spreadsheetml/2006/main" count="758" uniqueCount="190">
  <si>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</si>
  <si>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</si>
  <si>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</si>
  <si>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</si>
  <si>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</si>
  <si>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</si>
  <si>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</si>
  <si>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</si>
  <si>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</si>
  <si>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</si>
  <si>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</si>
  <si>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</si>
  <si>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</si>
  <si>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</si>
  <si>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</si>
  <si>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</si>
  <si>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</si>
  <si>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</si>
  <si>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</si>
  <si>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</si>
  <si>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</si>
  <si>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</si>
  <si>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</si>
  <si>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</si>
  <si>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</si>
  <si>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</si>
  <si>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</si>
  <si>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</si>
  <si>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</si>
  <si>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</si>
  <si>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</si>
  <si>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</si>
  <si>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</si>
  <si>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</si>
  <si>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</si>
  <si>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</si>
  <si>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</si>
  <si>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</si>
  <si>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</si>
  <si>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</si>
  <si>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CAMPOS MARTÍNEZ CARLOS ALEXI</t>
  </si>
  <si>
    <t>COBIX GARCIA JOSE EDUARDO</t>
  </si>
  <si>
    <t>HERRERA SOSA JESÚS</t>
  </si>
  <si>
    <t>OBIL BUSTAMANTE LUIS ANGEL</t>
  </si>
  <si>
    <t>PEREZ MONTIEL JAIR</t>
  </si>
  <si>
    <t>RODRÍGUEZ COBAXIN JESÚS</t>
  </si>
  <si>
    <t>SOLIS AZAMAR JOSE</t>
  </si>
  <si>
    <t>VELASCO VELASCO ARIANA GUADALUPE</t>
  </si>
  <si>
    <t>231U0265</t>
  </si>
  <si>
    <t>231U0267</t>
  </si>
  <si>
    <t>231U0273</t>
  </si>
  <si>
    <t>231U0274</t>
  </si>
  <si>
    <t>231U0278</t>
  </si>
  <si>
    <t>231U0291</t>
  </si>
  <si>
    <t>231U0292</t>
  </si>
  <si>
    <t>221U0852</t>
  </si>
  <si>
    <t>231U0301</t>
  </si>
  <si>
    <t>231U0302</t>
  </si>
  <si>
    <t>231U0307</t>
  </si>
  <si>
    <t>231U0310</t>
  </si>
  <si>
    <t>231U0651</t>
  </si>
  <si>
    <t>231U0665</t>
  </si>
  <si>
    <t>231U0316</t>
  </si>
  <si>
    <t>231U0669</t>
  </si>
  <si>
    <t>231U0320</t>
  </si>
  <si>
    <t>231U0323</t>
  </si>
  <si>
    <t>231U0325</t>
  </si>
  <si>
    <t>231U0328</t>
  </si>
  <si>
    <t>231U0619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</si>
  <si>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</si>
  <si>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</si>
  <si>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</si>
  <si>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</si>
  <si>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</si>
  <si>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</si>
  <si>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</si>
  <si>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HERNANDEZ BURGOS JORGE</t>
  </si>
  <si>
    <t>LÓPEZ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</si>
  <si>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</si>
  <si>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</si>
  <si>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</si>
  <si>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</si>
  <si>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</si>
  <si>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SERRANO LOPEZ ESTEFANIA</t>
  </si>
  <si>
    <t>SUAREZ PEREZ ALINNE CONCEPCIÓN</t>
  </si>
  <si>
    <t>TOTO HERNÁNDEZ MANUEL ANTONIO</t>
  </si>
  <si>
    <t>VELASCO QUINO JUAN DAVID</t>
  </si>
  <si>
    <t>VILLAFUERTE CONCHI CRISTAL ALEXANDRA</t>
  </si>
  <si>
    <t>ZUÑIGA FLORES FERNANDO</t>
  </si>
  <si>
    <t>ING. HORACIO SOLÍS DOMÍNGUEZ</t>
  </si>
  <si>
    <t xml:space="preserve"> </t>
  </si>
  <si>
    <t>207-B</t>
  </si>
  <si>
    <t>FEBRERO-JUNIO 2024</t>
  </si>
  <si>
    <t>202-B</t>
  </si>
  <si>
    <t>CÁLCULO INTEGRAL</t>
  </si>
  <si>
    <t>211-B</t>
  </si>
  <si>
    <t>211U0125</t>
  </si>
  <si>
    <t>AMOR FACUNDO ITAN DANIEL</t>
  </si>
  <si>
    <t>BENITEZ CASTRO MIGUEL ANGEL</t>
  </si>
  <si>
    <t>CANELA JIMENEZ ERIK</t>
  </si>
  <si>
    <t>FERMAN AVENDAÑO FLOR DEL CARMEN</t>
  </si>
  <si>
    <t>GARCIA COTA RAFAEL</t>
  </si>
  <si>
    <t>HERNANDEZ URIBE ENRIQUE BARAQUIEL</t>
  </si>
  <si>
    <t>MORENO BARRAGAN LUIS DAVID</t>
  </si>
  <si>
    <t>ORTEGA CABRERA ALEXIS DE JESUS</t>
  </si>
  <si>
    <t>PATLAX ALARCON MOISES</t>
  </si>
  <si>
    <t>PEREZ TRUJILLO JESUS</t>
  </si>
  <si>
    <t>QUINO JIMENEZ SANTOS JOSIMAR</t>
  </si>
  <si>
    <t>TRUJILLO PEREZ ALAN JONAS</t>
  </si>
  <si>
    <t>XOLO ARRES BRANDON EMMANUEL</t>
  </si>
  <si>
    <t>231U0087</t>
  </si>
  <si>
    <t>221U0143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</si>
  <si>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</si>
  <si>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</si>
  <si>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</si>
  <si>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</si>
  <si>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</si>
  <si>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</si>
  <si>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</si>
  <si>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</si>
  <si>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</si>
  <si>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211U0556</t>
  </si>
  <si>
    <t>231U0108</t>
  </si>
  <si>
    <t>231U0035</t>
  </si>
  <si>
    <t>231U0111</t>
  </si>
  <si>
    <t>231U0113</t>
  </si>
  <si>
    <t>231U0656</t>
  </si>
  <si>
    <t>231U0344</t>
  </si>
  <si>
    <t>231U0115</t>
  </si>
  <si>
    <t>221U0165</t>
  </si>
  <si>
    <t>231U0053</t>
  </si>
  <si>
    <t>231U0120</t>
  </si>
  <si>
    <t>221U0166</t>
  </si>
  <si>
    <t>221U0841</t>
  </si>
  <si>
    <t>231U0121</t>
  </si>
  <si>
    <t>221U0169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</si>
  <si>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</si>
  <si>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</si>
  <si>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</si>
  <si>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</si>
  <si>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</si>
  <si>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</si>
  <si>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</si>
  <si>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</si>
  <si>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221U0180</t>
  </si>
  <si>
    <t>231U0358</t>
  </si>
  <si>
    <t>231U0366</t>
  </si>
  <si>
    <t>231U0145</t>
  </si>
  <si>
    <t>231U0367</t>
  </si>
  <si>
    <t>231U0368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</si>
  <si>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</si>
  <si>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</si>
  <si>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</si>
  <si>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</si>
  <si>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</si>
  <si>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</si>
  <si>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</si>
  <si>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</si>
  <si>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</si>
  <si>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</si>
  <si>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</si>
  <si>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</si>
  <si>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</si>
  <si>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</si>
  <si>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</si>
  <si>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</si>
  <si>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</si>
  <si>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</si>
  <si>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</si>
  <si>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</si>
  <si>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DIAZ MENDEZ JOSE LUIS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</si>
  <si>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</si>
  <si>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</si>
  <si>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</si>
  <si>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</si>
  <si>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</si>
  <si>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</si>
  <si>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</si>
  <si>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</si>
  <si>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</si>
  <si>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</si>
  <si>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</si>
  <si>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</si>
  <si>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</si>
  <si>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</si>
  <si>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</si>
  <si>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</si>
  <si>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231U0667</t>
  </si>
  <si>
    <t>CASTILLO MONTALVO FERNADA DEL CARMEN</t>
  </si>
  <si>
    <t>RAMIREZ VENTURA ANGELES JANNETH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</si>
</sst>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Protection="1">
      <protection locked="0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3" zoomScaleNormal="100" workbookViewId="0">
      <selection activeCell="L46" sqref="L4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4.140625" customWidth="1"/>
    <col min="9" max="9" width="7.7109375" hidden="1" customWidth="1"/>
    <col min="10" max="10" width="11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C4" t="s">
        <v>0</v>
      </c>
      <c r="D4" s="45" t="s">
        <v>94</v>
      </c>
      <c r="E4" s="45"/>
      <c r="F4" s="45"/>
      <c r="G4" s="45"/>
      <c r="I4" t="s">
        <v>1</v>
      </c>
      <c r="J4" s="32" t="s">
        <v>93</v>
      </c>
      <c r="K4" s="32"/>
      <c r="M4" t="s">
        <v>2</v>
      </c>
      <c r="N4" s="33">
        <v>45399</v>
      </c>
      <c r="O4" s="33"/>
    </row>
    <row r="5" spans="2:18" ht="6.75" customHeight="1">
      <c r="D5" s="5"/>
      <c r="E5" s="5"/>
      <c r="F5" s="5"/>
      <c r="G5" s="5"/>
    </row>
    <row r="6" spans="2:18" ht="15" customHeight="1">
      <c r="C6" t="s">
        <v>3</v>
      </c>
      <c r="D6" s="32" t="s">
        <v>92</v>
      </c>
      <c r="E6" s="32"/>
      <c r="F6" s="32"/>
      <c r="G6" s="32"/>
      <c r="H6" s="22"/>
      <c r="I6" s="37" t="s">
        <v>22</v>
      </c>
      <c r="J6" s="38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96</v>
      </c>
      <c r="D9" s="28" t="s">
        <v>97</v>
      </c>
      <c r="E9" s="29" t="s">
        <v>97</v>
      </c>
      <c r="F9" s="29" t="s">
        <v>97</v>
      </c>
      <c r="G9" s="29" t="s">
        <v>97</v>
      </c>
      <c r="H9" s="29" t="s">
        <v>97</v>
      </c>
      <c r="I9" s="30" t="s">
        <v>97</v>
      </c>
      <c r="J9" s="4">
        <v>0</v>
      </c>
      <c r="K9" s="4">
        <v>0</v>
      </c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7" t="s">
        <v>110</v>
      </c>
      <c r="D10" s="28" t="s">
        <v>33</v>
      </c>
      <c r="E10" s="29" t="s">
        <v>33</v>
      </c>
      <c r="F10" s="29" t="s">
        <v>33</v>
      </c>
      <c r="G10" s="29" t="s">
        <v>33</v>
      </c>
      <c r="H10" s="29" t="s">
        <v>33</v>
      </c>
      <c r="I10" s="30" t="s">
        <v>33</v>
      </c>
      <c r="J10" s="4">
        <v>0</v>
      </c>
      <c r="K10" s="4">
        <v>0</v>
      </c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111</v>
      </c>
      <c r="D11" s="28" t="s">
        <v>98</v>
      </c>
      <c r="E11" s="29" t="s">
        <v>98</v>
      </c>
      <c r="F11" s="29" t="s">
        <v>98</v>
      </c>
      <c r="G11" s="29" t="s">
        <v>98</v>
      </c>
      <c r="H11" s="29" t="s">
        <v>98</v>
      </c>
      <c r="I11" s="30" t="s">
        <v>98</v>
      </c>
      <c r="J11" s="4">
        <v>0</v>
      </c>
      <c r="K11" s="4">
        <v>0</v>
      </c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112</v>
      </c>
      <c r="D12" s="28" t="s">
        <v>40</v>
      </c>
      <c r="E12" s="29" t="s">
        <v>40</v>
      </c>
      <c r="F12" s="29" t="s">
        <v>40</v>
      </c>
      <c r="G12" s="29" t="s">
        <v>40</v>
      </c>
      <c r="H12" s="29" t="s">
        <v>40</v>
      </c>
      <c r="I12" s="30" t="s">
        <v>40</v>
      </c>
      <c r="J12" s="4">
        <v>0</v>
      </c>
      <c r="K12" s="4">
        <v>0</v>
      </c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113</v>
      </c>
      <c r="D13" s="28" t="s">
        <v>99</v>
      </c>
      <c r="E13" s="29" t="s">
        <v>99</v>
      </c>
      <c r="F13" s="29" t="s">
        <v>99</v>
      </c>
      <c r="G13" s="29" t="s">
        <v>99</v>
      </c>
      <c r="H13" s="29" t="s">
        <v>99</v>
      </c>
      <c r="I13" s="30" t="s">
        <v>99</v>
      </c>
      <c r="J13" s="4">
        <v>0</v>
      </c>
      <c r="K13" s="4">
        <v>0</v>
      </c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114</v>
      </c>
      <c r="D14" s="28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30" t="s">
        <v>39</v>
      </c>
      <c r="J14" s="4">
        <v>0</v>
      </c>
      <c r="K14" s="4">
        <v>0</v>
      </c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115</v>
      </c>
      <c r="D15" s="28" t="s">
        <v>24</v>
      </c>
      <c r="E15" s="29" t="s">
        <v>24</v>
      </c>
      <c r="F15" s="29" t="s">
        <v>24</v>
      </c>
      <c r="G15" s="29" t="s">
        <v>24</v>
      </c>
      <c r="H15" s="29" t="s">
        <v>24</v>
      </c>
      <c r="I15" s="30" t="s">
        <v>24</v>
      </c>
      <c r="J15" s="4">
        <v>0</v>
      </c>
      <c r="K15" s="4">
        <v>0</v>
      </c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116</v>
      </c>
      <c r="D16" s="28" t="s">
        <v>41</v>
      </c>
      <c r="E16" s="29" t="s">
        <v>41</v>
      </c>
      <c r="F16" s="29" t="s">
        <v>41</v>
      </c>
      <c r="G16" s="29" t="s">
        <v>41</v>
      </c>
      <c r="H16" s="29" t="s">
        <v>41</v>
      </c>
      <c r="I16" s="30" t="s">
        <v>41</v>
      </c>
      <c r="J16" s="4">
        <v>0</v>
      </c>
      <c r="K16" s="4">
        <v>0</v>
      </c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117</v>
      </c>
      <c r="D17" s="28" t="s">
        <v>36</v>
      </c>
      <c r="E17" s="29" t="s">
        <v>36</v>
      </c>
      <c r="F17" s="29" t="s">
        <v>36</v>
      </c>
      <c r="G17" s="29" t="s">
        <v>36</v>
      </c>
      <c r="H17" s="29" t="s">
        <v>36</v>
      </c>
      <c r="I17" s="30" t="s">
        <v>36</v>
      </c>
      <c r="J17" s="4">
        <v>0</v>
      </c>
      <c r="K17" s="4">
        <v>0</v>
      </c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118</v>
      </c>
      <c r="D18" s="28" t="s">
        <v>30</v>
      </c>
      <c r="E18" s="29" t="s">
        <v>30</v>
      </c>
      <c r="F18" s="29" t="s">
        <v>30</v>
      </c>
      <c r="G18" s="29" t="s">
        <v>30</v>
      </c>
      <c r="H18" s="29" t="s">
        <v>30</v>
      </c>
      <c r="I18" s="30" t="s">
        <v>30</v>
      </c>
      <c r="J18" s="4">
        <v>0</v>
      </c>
      <c r="K18" s="4">
        <v>0</v>
      </c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119</v>
      </c>
      <c r="D19" s="28" t="s">
        <v>25</v>
      </c>
      <c r="E19" s="29" t="s">
        <v>25</v>
      </c>
      <c r="F19" s="29" t="s">
        <v>25</v>
      </c>
      <c r="G19" s="29" t="s">
        <v>25</v>
      </c>
      <c r="H19" s="29" t="s">
        <v>25</v>
      </c>
      <c r="I19" s="30" t="s">
        <v>25</v>
      </c>
      <c r="J19" s="4">
        <v>0</v>
      </c>
      <c r="K19" s="4">
        <v>0</v>
      </c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120</v>
      </c>
      <c r="D20" s="28" t="s">
        <v>26</v>
      </c>
      <c r="E20" s="29" t="s">
        <v>26</v>
      </c>
      <c r="F20" s="29" t="s">
        <v>26</v>
      </c>
      <c r="G20" s="29" t="s">
        <v>26</v>
      </c>
      <c r="H20" s="29" t="s">
        <v>26</v>
      </c>
      <c r="I20" s="30" t="s">
        <v>26</v>
      </c>
      <c r="J20" s="4">
        <v>85</v>
      </c>
      <c r="K20" s="4">
        <v>70</v>
      </c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121</v>
      </c>
      <c r="D21" s="28" t="s">
        <v>100</v>
      </c>
      <c r="E21" s="29" t="s">
        <v>100</v>
      </c>
      <c r="F21" s="29" t="s">
        <v>100</v>
      </c>
      <c r="G21" s="29" t="s">
        <v>100</v>
      </c>
      <c r="H21" s="29" t="s">
        <v>100</v>
      </c>
      <c r="I21" s="30" t="s">
        <v>100</v>
      </c>
      <c r="J21" s="4">
        <v>0</v>
      </c>
      <c r="K21" s="4">
        <v>0</v>
      </c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122</v>
      </c>
      <c r="D22" s="28" t="s">
        <v>101</v>
      </c>
      <c r="E22" s="29" t="s">
        <v>101</v>
      </c>
      <c r="F22" s="29" t="s">
        <v>101</v>
      </c>
      <c r="G22" s="29" t="s">
        <v>101</v>
      </c>
      <c r="H22" s="29" t="s">
        <v>101</v>
      </c>
      <c r="I22" s="30" t="s">
        <v>101</v>
      </c>
      <c r="J22" s="4">
        <v>70</v>
      </c>
      <c r="K22" s="4">
        <v>70</v>
      </c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123</v>
      </c>
      <c r="D23" s="28" t="s">
        <v>28</v>
      </c>
      <c r="E23" s="29" t="s">
        <v>28</v>
      </c>
      <c r="F23" s="29" t="s">
        <v>28</v>
      </c>
      <c r="G23" s="29" t="s">
        <v>28</v>
      </c>
      <c r="H23" s="29" t="s">
        <v>28</v>
      </c>
      <c r="I23" s="30" t="s">
        <v>28</v>
      </c>
      <c r="J23" s="4">
        <v>0</v>
      </c>
      <c r="K23" s="4">
        <v>0</v>
      </c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124</v>
      </c>
      <c r="D24" s="28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30" t="s">
        <v>32</v>
      </c>
      <c r="J24" s="4">
        <v>0</v>
      </c>
      <c r="K24" s="4">
        <v>0</v>
      </c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125</v>
      </c>
      <c r="D25" s="28" t="s">
        <v>102</v>
      </c>
      <c r="E25" s="29" t="s">
        <v>102</v>
      </c>
      <c r="F25" s="29" t="s">
        <v>102</v>
      </c>
      <c r="G25" s="29" t="s">
        <v>102</v>
      </c>
      <c r="H25" s="29" t="s">
        <v>102</v>
      </c>
      <c r="I25" s="30" t="s">
        <v>102</v>
      </c>
      <c r="J25" s="4">
        <v>0</v>
      </c>
      <c r="K25" s="4">
        <v>0</v>
      </c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126</v>
      </c>
      <c r="D26" s="28" t="s">
        <v>42</v>
      </c>
      <c r="E26" s="29" t="s">
        <v>42</v>
      </c>
      <c r="F26" s="29" t="s">
        <v>42</v>
      </c>
      <c r="G26" s="29" t="s">
        <v>42</v>
      </c>
      <c r="H26" s="29" t="s">
        <v>42</v>
      </c>
      <c r="I26" s="30" t="s">
        <v>42</v>
      </c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127</v>
      </c>
      <c r="D27" s="28" t="s">
        <v>31</v>
      </c>
      <c r="E27" s="29" t="s">
        <v>31</v>
      </c>
      <c r="F27" s="29" t="s">
        <v>31</v>
      </c>
      <c r="G27" s="29" t="s">
        <v>31</v>
      </c>
      <c r="H27" s="29" t="s">
        <v>31</v>
      </c>
      <c r="I27" s="30" t="s">
        <v>31</v>
      </c>
      <c r="J27" s="4">
        <v>0</v>
      </c>
      <c r="K27" s="4">
        <v>0</v>
      </c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128</v>
      </c>
      <c r="D28" s="28" t="s">
        <v>27</v>
      </c>
      <c r="E28" s="29" t="s">
        <v>27</v>
      </c>
      <c r="F28" s="29" t="s">
        <v>27</v>
      </c>
      <c r="G28" s="29" t="s">
        <v>27</v>
      </c>
      <c r="H28" s="29" t="s">
        <v>27</v>
      </c>
      <c r="I28" s="30" t="s">
        <v>27</v>
      </c>
      <c r="J28" s="4">
        <v>80</v>
      </c>
      <c r="K28" s="4">
        <v>80</v>
      </c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129</v>
      </c>
      <c r="D29" s="28" t="s">
        <v>103</v>
      </c>
      <c r="E29" s="29" t="s">
        <v>103</v>
      </c>
      <c r="F29" s="29" t="s">
        <v>103</v>
      </c>
      <c r="G29" s="29" t="s">
        <v>103</v>
      </c>
      <c r="H29" s="29" t="s">
        <v>103</v>
      </c>
      <c r="I29" s="30" t="s">
        <v>103</v>
      </c>
      <c r="J29" s="4">
        <v>0</v>
      </c>
      <c r="K29" s="4">
        <v>0</v>
      </c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130</v>
      </c>
      <c r="D30" s="28" t="s">
        <v>43</v>
      </c>
      <c r="E30" s="29" t="s">
        <v>43</v>
      </c>
      <c r="F30" s="29" t="s">
        <v>43</v>
      </c>
      <c r="G30" s="29" t="s">
        <v>43</v>
      </c>
      <c r="H30" s="29" t="s">
        <v>43</v>
      </c>
      <c r="I30" s="30" t="s">
        <v>43</v>
      </c>
      <c r="J30" s="4">
        <v>0</v>
      </c>
      <c r="K30" s="4">
        <v>0</v>
      </c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131</v>
      </c>
      <c r="D31" s="28" t="s">
        <v>29</v>
      </c>
      <c r="E31" s="29" t="s">
        <v>29</v>
      </c>
      <c r="F31" s="29" t="s">
        <v>29</v>
      </c>
      <c r="G31" s="29" t="s">
        <v>29</v>
      </c>
      <c r="H31" s="29" t="s">
        <v>29</v>
      </c>
      <c r="I31" s="30" t="s">
        <v>29</v>
      </c>
      <c r="J31" s="4">
        <v>0</v>
      </c>
      <c r="K31" s="4">
        <v>0</v>
      </c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132</v>
      </c>
      <c r="D32" s="28" t="s">
        <v>104</v>
      </c>
      <c r="E32" s="29" t="s">
        <v>104</v>
      </c>
      <c r="F32" s="29" t="s">
        <v>104</v>
      </c>
      <c r="G32" s="29" t="s">
        <v>104</v>
      </c>
      <c r="H32" s="29" t="s">
        <v>104</v>
      </c>
      <c r="I32" s="30" t="s">
        <v>104</v>
      </c>
      <c r="J32" s="4">
        <v>0</v>
      </c>
      <c r="K32" s="4">
        <v>0</v>
      </c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133</v>
      </c>
      <c r="D33" s="28" t="s">
        <v>105</v>
      </c>
      <c r="E33" s="29" t="s">
        <v>105</v>
      </c>
      <c r="F33" s="29" t="s">
        <v>105</v>
      </c>
      <c r="G33" s="29" t="s">
        <v>105</v>
      </c>
      <c r="H33" s="29" t="s">
        <v>105</v>
      </c>
      <c r="I33" s="30" t="s">
        <v>105</v>
      </c>
      <c r="J33" s="4">
        <v>0</v>
      </c>
      <c r="K33" s="4">
        <v>0</v>
      </c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134</v>
      </c>
      <c r="D34" s="28" t="s">
        <v>44</v>
      </c>
      <c r="E34" s="29" t="s">
        <v>44</v>
      </c>
      <c r="F34" s="29" t="s">
        <v>44</v>
      </c>
      <c r="G34" s="29" t="s">
        <v>44</v>
      </c>
      <c r="H34" s="29" t="s">
        <v>44</v>
      </c>
      <c r="I34" s="30" t="s">
        <v>44</v>
      </c>
      <c r="J34" s="4">
        <v>0</v>
      </c>
      <c r="K34" s="4">
        <v>0</v>
      </c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135</v>
      </c>
      <c r="D35" s="28" t="s">
        <v>106</v>
      </c>
      <c r="E35" s="29" t="s">
        <v>106</v>
      </c>
      <c r="F35" s="29" t="s">
        <v>106</v>
      </c>
      <c r="G35" s="29" t="s">
        <v>106</v>
      </c>
      <c r="H35" s="29" t="s">
        <v>106</v>
      </c>
      <c r="I35" s="30" t="s">
        <v>106</v>
      </c>
      <c r="J35" s="4">
        <v>0</v>
      </c>
      <c r="K35" s="4">
        <v>0</v>
      </c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136</v>
      </c>
      <c r="D36" s="28" t="s">
        <v>107</v>
      </c>
      <c r="E36" s="29" t="s">
        <v>107</v>
      </c>
      <c r="F36" s="29" t="s">
        <v>107</v>
      </c>
      <c r="G36" s="29" t="s">
        <v>107</v>
      </c>
      <c r="H36" s="29" t="s">
        <v>107</v>
      </c>
      <c r="I36" s="30" t="s">
        <v>107</v>
      </c>
      <c r="J36" s="4">
        <v>90</v>
      </c>
      <c r="K36" s="4">
        <v>70</v>
      </c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137</v>
      </c>
      <c r="D37" s="28" t="s">
        <v>45</v>
      </c>
      <c r="E37" s="29" t="s">
        <v>45</v>
      </c>
      <c r="F37" s="29" t="s">
        <v>45</v>
      </c>
      <c r="G37" s="29" t="s">
        <v>45</v>
      </c>
      <c r="H37" s="29" t="s">
        <v>45</v>
      </c>
      <c r="I37" s="30" t="s">
        <v>45</v>
      </c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138</v>
      </c>
      <c r="D38" s="28" t="s">
        <v>46</v>
      </c>
      <c r="E38" s="29" t="s">
        <v>46</v>
      </c>
      <c r="F38" s="29" t="s">
        <v>46</v>
      </c>
      <c r="G38" s="29" t="s">
        <v>46</v>
      </c>
      <c r="H38" s="29" t="s">
        <v>46</v>
      </c>
      <c r="I38" s="30" t="s">
        <v>46</v>
      </c>
      <c r="J38" s="4">
        <v>0</v>
      </c>
      <c r="K38" s="4">
        <v>0</v>
      </c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139</v>
      </c>
      <c r="D39" s="28" t="s">
        <v>38</v>
      </c>
      <c r="E39" s="29" t="s">
        <v>38</v>
      </c>
      <c r="F39" s="29" t="s">
        <v>38</v>
      </c>
      <c r="G39" s="29" t="s">
        <v>38</v>
      </c>
      <c r="H39" s="29" t="s">
        <v>38</v>
      </c>
      <c r="I39" s="30" t="s">
        <v>38</v>
      </c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17" t="s">
        <v>140</v>
      </c>
      <c r="D40" s="28" t="s">
        <v>108</v>
      </c>
      <c r="E40" s="29" t="s">
        <v>108</v>
      </c>
      <c r="F40" s="29" t="s">
        <v>108</v>
      </c>
      <c r="G40" s="29" t="s">
        <v>108</v>
      </c>
      <c r="H40" s="29" t="s">
        <v>108</v>
      </c>
      <c r="I40" s="30" t="s">
        <v>108</v>
      </c>
      <c r="J40" s="4">
        <v>0</v>
      </c>
      <c r="K40" s="4">
        <v>0</v>
      </c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17" t="s">
        <v>141</v>
      </c>
      <c r="D41" s="28" t="s">
        <v>34</v>
      </c>
      <c r="E41" s="29" t="s">
        <v>34</v>
      </c>
      <c r="F41" s="29" t="s">
        <v>34</v>
      </c>
      <c r="G41" s="29" t="s">
        <v>34</v>
      </c>
      <c r="H41" s="29" t="s">
        <v>34</v>
      </c>
      <c r="I41" s="30" t="s">
        <v>34</v>
      </c>
      <c r="J41" s="4">
        <v>0</v>
      </c>
      <c r="K41" s="4">
        <v>0</v>
      </c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17" t="s">
        <v>142</v>
      </c>
      <c r="D42" s="28" t="s">
        <v>47</v>
      </c>
      <c r="E42" s="29" t="s">
        <v>47</v>
      </c>
      <c r="F42" s="29" t="s">
        <v>47</v>
      </c>
      <c r="G42" s="29" t="s">
        <v>47</v>
      </c>
      <c r="H42" s="29" t="s">
        <v>47</v>
      </c>
      <c r="I42" s="30" t="s">
        <v>47</v>
      </c>
      <c r="J42" s="4">
        <v>80</v>
      </c>
      <c r="K42" s="4">
        <v>90</v>
      </c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17" t="s">
        <v>143</v>
      </c>
      <c r="D43" s="28" t="s">
        <v>35</v>
      </c>
      <c r="E43" s="29" t="s">
        <v>35</v>
      </c>
      <c r="F43" s="29" t="s">
        <v>35</v>
      </c>
      <c r="G43" s="29" t="s">
        <v>35</v>
      </c>
      <c r="H43" s="29" t="s">
        <v>35</v>
      </c>
      <c r="I43" s="30" t="s">
        <v>35</v>
      </c>
      <c r="J43" s="4">
        <v>0</v>
      </c>
      <c r="K43" s="4">
        <v>0</v>
      </c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17" t="s">
        <v>144</v>
      </c>
      <c r="D44" s="28" t="s">
        <v>109</v>
      </c>
      <c r="E44" s="29" t="s">
        <v>109</v>
      </c>
      <c r="F44" s="29" t="s">
        <v>109</v>
      </c>
      <c r="G44" s="29" t="s">
        <v>109</v>
      </c>
      <c r="H44" s="29" t="s">
        <v>109</v>
      </c>
      <c r="I44" s="30" t="s">
        <v>109</v>
      </c>
      <c r="J44" s="4">
        <v>0</v>
      </c>
      <c r="K44" s="4">
        <v>0</v>
      </c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1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1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1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1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41" t="s">
        <v>19</v>
      </c>
      <c r="I54" s="41"/>
      <c r="J54" s="11">
        <f>COUNTIF(J9:J53,"&gt;=70")</f>
        <v>5</v>
      </c>
      <c r="K54" s="11">
        <f t="shared" ref="K54:P54" si="1">COUNTIF(K9:K53,"&gt;=70")</f>
        <v>5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36"/>
      <c r="D55" s="36"/>
      <c r="E55" s="8"/>
      <c r="H55" s="42" t="s">
        <v>20</v>
      </c>
      <c r="I55" s="42"/>
      <c r="J55" s="12">
        <f>COUNTIF(J9:J53,"&lt;70")</f>
        <v>31</v>
      </c>
      <c r="K55" s="12">
        <f t="shared" ref="K55:Q55" si="2">COUNTIF(K9:K53,"&lt;70")</f>
        <v>31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36"/>
      <c r="D56" s="36"/>
      <c r="E56" s="36"/>
      <c r="H56" s="42" t="s">
        <v>21</v>
      </c>
      <c r="I56" s="42"/>
      <c r="J56" s="12">
        <f>COUNT(J9:J53)</f>
        <v>36</v>
      </c>
      <c r="K56" s="12">
        <f t="shared" ref="K56:Q56" si="3">COUNT(K9:K53)</f>
        <v>36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36"/>
      <c r="D57" s="36"/>
      <c r="E57" s="1"/>
      <c r="H57" s="43" t="s">
        <v>16</v>
      </c>
      <c r="I57" s="43"/>
      <c r="J57" s="13">
        <f>J54/J56</f>
        <v>0.1388888888888889</v>
      </c>
      <c r="K57" s="14">
        <f t="shared" ref="K57:Q57" si="4">K54/K56</f>
        <v>0.1388888888888889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36"/>
      <c r="D58" s="36"/>
      <c r="E58" s="1"/>
      <c r="H58" s="43" t="s">
        <v>17</v>
      </c>
      <c r="I58" s="43"/>
      <c r="J58" s="13">
        <f>J55/J56</f>
        <v>0.86111111111111116</v>
      </c>
      <c r="K58" s="13">
        <f t="shared" ref="K58:Q58" si="5">K55/K56</f>
        <v>0.86111111111111116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36"/>
      <c r="D59" s="36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" zoomScaleNormal="100" workbookViewId="0">
      <selection activeCell="S31" sqref="S31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"/>
      <c r="X2" s="2"/>
    </row>
    <row r="3" spans="2:34"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"/>
      <c r="X3" s="1"/>
    </row>
    <row r="4" spans="2:34">
      <c r="J4" s="45" t="s">
        <v>94</v>
      </c>
      <c r="K4" s="45"/>
      <c r="L4" s="45"/>
      <c r="M4" s="45"/>
      <c r="O4" t="s">
        <v>1</v>
      </c>
      <c r="P4" s="32" t="s">
        <v>95</v>
      </c>
      <c r="Q4" s="32"/>
      <c r="S4" t="s">
        <v>2</v>
      </c>
      <c r="T4" s="33">
        <v>45399</v>
      </c>
      <c r="U4" s="33"/>
    </row>
    <row r="5" spans="2:34" ht="6.75" customHeight="1">
      <c r="J5" s="5"/>
      <c r="K5" s="5"/>
      <c r="L5" s="5"/>
      <c r="M5" s="5"/>
    </row>
    <row r="6" spans="2:34">
      <c r="J6" s="32" t="s">
        <v>92</v>
      </c>
      <c r="K6" s="32"/>
      <c r="L6" s="32"/>
      <c r="M6" s="32"/>
      <c r="O6" s="36" t="s">
        <v>22</v>
      </c>
      <c r="P6" s="36"/>
      <c r="Q6" s="39" t="s">
        <v>89</v>
      </c>
      <c r="R6" s="39"/>
      <c r="S6" s="39"/>
      <c r="T6" s="39"/>
      <c r="U6" s="39"/>
      <c r="V6" s="39"/>
    </row>
    <row r="7" spans="2:34" ht="11.25" customHeight="1"/>
    <row r="8" spans="2:34">
      <c r="B8" s="3" t="s">
        <v>4</v>
      </c>
      <c r="C8" s="25" t="s">
        <v>6</v>
      </c>
      <c r="D8" s="26"/>
      <c r="E8" s="26"/>
      <c r="F8" s="26"/>
      <c r="G8" s="26"/>
      <c r="H8" s="26"/>
      <c r="I8" s="27"/>
      <c r="J8" s="26" t="s">
        <v>5</v>
      </c>
      <c r="K8" s="26"/>
      <c r="L8" s="26"/>
      <c r="M8" s="26"/>
      <c r="N8" s="26"/>
      <c r="O8" s="27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50" t="s">
        <v>145</v>
      </c>
      <c r="D9" s="47" t="s">
        <v>145</v>
      </c>
      <c r="E9" s="47" t="s">
        <v>145</v>
      </c>
      <c r="F9" s="47" t="s">
        <v>145</v>
      </c>
      <c r="G9" s="47" t="s">
        <v>145</v>
      </c>
      <c r="H9" s="47" t="s">
        <v>145</v>
      </c>
      <c r="I9" s="48" t="s">
        <v>145</v>
      </c>
      <c r="J9" s="29" t="s">
        <v>166</v>
      </c>
      <c r="K9" s="29" t="s">
        <v>166</v>
      </c>
      <c r="L9" s="29" t="s">
        <v>166</v>
      </c>
      <c r="M9" s="29" t="s">
        <v>166</v>
      </c>
      <c r="N9" s="29" t="s">
        <v>166</v>
      </c>
      <c r="O9" s="30" t="s">
        <v>166</v>
      </c>
      <c r="P9" s="4">
        <v>70</v>
      </c>
      <c r="Q9" s="4">
        <v>70</v>
      </c>
      <c r="R9" s="4"/>
      <c r="S9" s="4"/>
      <c r="T9" s="4"/>
      <c r="U9" s="4"/>
      <c r="V9" s="4"/>
      <c r="W9" s="10">
        <f>SUM(P9:V9)/6</f>
        <v>23.333333333333332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6" t="s">
        <v>146</v>
      </c>
      <c r="D10" s="47" t="s">
        <v>146</v>
      </c>
      <c r="E10" s="47" t="s">
        <v>146</v>
      </c>
      <c r="F10" s="47" t="s">
        <v>146</v>
      </c>
      <c r="G10" s="47" t="s">
        <v>146</v>
      </c>
      <c r="H10" s="47" t="s">
        <v>146</v>
      </c>
      <c r="I10" s="48" t="s">
        <v>146</v>
      </c>
      <c r="J10" s="29" t="s">
        <v>167</v>
      </c>
      <c r="K10" s="29" t="s">
        <v>167</v>
      </c>
      <c r="L10" s="29" t="s">
        <v>167</v>
      </c>
      <c r="M10" s="29" t="s">
        <v>167</v>
      </c>
      <c r="N10" s="29" t="s">
        <v>167</v>
      </c>
      <c r="O10" s="30" t="s">
        <v>167</v>
      </c>
      <c r="P10" s="4">
        <v>70</v>
      </c>
      <c r="Q10" s="4">
        <v>80</v>
      </c>
      <c r="R10" s="4"/>
      <c r="S10" s="4"/>
      <c r="T10" s="4"/>
      <c r="U10" s="4"/>
      <c r="V10" s="4"/>
      <c r="W10" s="10">
        <f t="shared" ref="W10:W33" si="0">SUM(P10:V10)/6</f>
        <v>25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6" t="s">
        <v>147</v>
      </c>
      <c r="D11" s="47" t="s">
        <v>147</v>
      </c>
      <c r="E11" s="47" t="s">
        <v>147</v>
      </c>
      <c r="F11" s="47" t="s">
        <v>147</v>
      </c>
      <c r="G11" s="47" t="s">
        <v>147</v>
      </c>
      <c r="H11" s="47" t="s">
        <v>147</v>
      </c>
      <c r="I11" s="48" t="s">
        <v>147</v>
      </c>
      <c r="J11" s="29" t="s">
        <v>168</v>
      </c>
      <c r="K11" s="29" t="s">
        <v>168</v>
      </c>
      <c r="L11" s="29" t="s">
        <v>168</v>
      </c>
      <c r="M11" s="29" t="s">
        <v>168</v>
      </c>
      <c r="N11" s="29" t="s">
        <v>168</v>
      </c>
      <c r="O11" s="30" t="s">
        <v>168</v>
      </c>
      <c r="P11" s="4">
        <v>0</v>
      </c>
      <c r="Q11" s="4">
        <v>70</v>
      </c>
      <c r="R11" s="4"/>
      <c r="S11" s="4"/>
      <c r="T11" s="4"/>
      <c r="U11" s="4"/>
      <c r="V11" s="4"/>
      <c r="W11" s="10">
        <f t="shared" si="0"/>
        <v>11.666666666666666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6" t="s">
        <v>148</v>
      </c>
      <c r="D12" s="47" t="s">
        <v>148</v>
      </c>
      <c r="E12" s="47" t="s">
        <v>148</v>
      </c>
      <c r="F12" s="47" t="s">
        <v>148</v>
      </c>
      <c r="G12" s="47" t="s">
        <v>148</v>
      </c>
      <c r="H12" s="47" t="s">
        <v>148</v>
      </c>
      <c r="I12" s="48" t="s">
        <v>148</v>
      </c>
      <c r="J12" s="29" t="s">
        <v>169</v>
      </c>
      <c r="K12" s="29" t="s">
        <v>169</v>
      </c>
      <c r="L12" s="29" t="s">
        <v>169</v>
      </c>
      <c r="M12" s="29" t="s">
        <v>169</v>
      </c>
      <c r="N12" s="29" t="s">
        <v>169</v>
      </c>
      <c r="O12" s="30" t="s">
        <v>169</v>
      </c>
      <c r="P12" s="4">
        <v>0</v>
      </c>
      <c r="Q12" s="4">
        <v>0</v>
      </c>
      <c r="R12" s="4"/>
      <c r="S12" s="4"/>
      <c r="T12" s="4"/>
      <c r="U12" s="4"/>
      <c r="V12" s="4"/>
      <c r="W12" s="10">
        <f t="shared" si="0"/>
        <v>0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6" t="s">
        <v>149</v>
      </c>
      <c r="D13" s="47" t="s">
        <v>149</v>
      </c>
      <c r="E13" s="47" t="s">
        <v>149</v>
      </c>
      <c r="F13" s="47" t="s">
        <v>149</v>
      </c>
      <c r="G13" s="47" t="s">
        <v>149</v>
      </c>
      <c r="H13" s="47" t="s">
        <v>149</v>
      </c>
      <c r="I13" s="48" t="s">
        <v>149</v>
      </c>
      <c r="J13" s="29" t="s">
        <v>170</v>
      </c>
      <c r="K13" s="29" t="s">
        <v>170</v>
      </c>
      <c r="L13" s="29" t="s">
        <v>170</v>
      </c>
      <c r="M13" s="29" t="s">
        <v>170</v>
      </c>
      <c r="N13" s="29" t="s">
        <v>170</v>
      </c>
      <c r="O13" s="30" t="s">
        <v>170</v>
      </c>
      <c r="P13" s="4">
        <v>100</v>
      </c>
      <c r="Q13" s="4">
        <v>100</v>
      </c>
      <c r="R13" s="4"/>
      <c r="S13" s="4"/>
      <c r="T13" s="4"/>
      <c r="U13" s="4"/>
      <c r="V13" s="4"/>
      <c r="W13" s="10">
        <f t="shared" si="0"/>
        <v>33.333333333333336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6" t="s">
        <v>150</v>
      </c>
      <c r="D14" s="47" t="s">
        <v>150</v>
      </c>
      <c r="E14" s="47" t="s">
        <v>150</v>
      </c>
      <c r="F14" s="47" t="s">
        <v>150</v>
      </c>
      <c r="G14" s="47" t="s">
        <v>150</v>
      </c>
      <c r="H14" s="47" t="s">
        <v>150</v>
      </c>
      <c r="I14" s="48" t="s">
        <v>150</v>
      </c>
      <c r="J14" s="29" t="s">
        <v>171</v>
      </c>
      <c r="K14" s="29" t="s">
        <v>171</v>
      </c>
      <c r="L14" s="29" t="s">
        <v>171</v>
      </c>
      <c r="M14" s="29" t="s">
        <v>171</v>
      </c>
      <c r="N14" s="29" t="s">
        <v>171</v>
      </c>
      <c r="O14" s="30" t="s">
        <v>171</v>
      </c>
      <c r="P14" s="4">
        <v>70</v>
      </c>
      <c r="Q14" s="4">
        <v>70</v>
      </c>
      <c r="R14" s="4"/>
      <c r="S14" s="4"/>
      <c r="T14" s="4"/>
      <c r="U14" s="4"/>
      <c r="V14" s="4"/>
      <c r="W14" s="10">
        <f t="shared" si="0"/>
        <v>23.333333333333332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6" t="s">
        <v>151</v>
      </c>
      <c r="D15" s="47" t="s">
        <v>151</v>
      </c>
      <c r="E15" s="47" t="s">
        <v>151</v>
      </c>
      <c r="F15" s="47" t="s">
        <v>151</v>
      </c>
      <c r="G15" s="47" t="s">
        <v>151</v>
      </c>
      <c r="H15" s="47" t="s">
        <v>151</v>
      </c>
      <c r="I15" s="48" t="s">
        <v>151</v>
      </c>
      <c r="J15" s="29" t="s">
        <v>172</v>
      </c>
      <c r="K15" s="29" t="s">
        <v>172</v>
      </c>
      <c r="L15" s="29" t="s">
        <v>172</v>
      </c>
      <c r="M15" s="29" t="s">
        <v>172</v>
      </c>
      <c r="N15" s="29" t="s">
        <v>172</v>
      </c>
      <c r="O15" s="30" t="s">
        <v>172</v>
      </c>
      <c r="P15" s="4">
        <v>0</v>
      </c>
      <c r="Q15" s="4">
        <v>0</v>
      </c>
      <c r="R15" s="4"/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6" t="s">
        <v>152</v>
      </c>
      <c r="D16" s="47" t="s">
        <v>152</v>
      </c>
      <c r="E16" s="47" t="s">
        <v>152</v>
      </c>
      <c r="F16" s="47" t="s">
        <v>152</v>
      </c>
      <c r="G16" s="47" t="s">
        <v>152</v>
      </c>
      <c r="H16" s="47" t="s">
        <v>152</v>
      </c>
      <c r="I16" s="48" t="s">
        <v>152</v>
      </c>
      <c r="J16" s="29" t="s">
        <v>173</v>
      </c>
      <c r="K16" s="29" t="s">
        <v>173</v>
      </c>
      <c r="L16" s="29" t="s">
        <v>173</v>
      </c>
      <c r="M16" s="29" t="s">
        <v>173</v>
      </c>
      <c r="N16" s="29" t="s">
        <v>173</v>
      </c>
      <c r="O16" s="30" t="s">
        <v>173</v>
      </c>
      <c r="P16" s="4">
        <v>0</v>
      </c>
      <c r="Q16" s="4">
        <v>0</v>
      </c>
      <c r="R16" s="4"/>
      <c r="S16" s="4"/>
      <c r="T16" s="4"/>
      <c r="U16" s="4"/>
      <c r="V16" s="4"/>
      <c r="W16" s="10">
        <f t="shared" si="0"/>
        <v>0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6" t="s">
        <v>153</v>
      </c>
      <c r="D17" s="47" t="s">
        <v>153</v>
      </c>
      <c r="E17" s="47" t="s">
        <v>153</v>
      </c>
      <c r="F17" s="47" t="s">
        <v>153</v>
      </c>
      <c r="G17" s="47" t="s">
        <v>153</v>
      </c>
      <c r="H17" s="47" t="s">
        <v>153</v>
      </c>
      <c r="I17" s="48" t="s">
        <v>153</v>
      </c>
      <c r="J17" s="29" t="s">
        <v>174</v>
      </c>
      <c r="K17" s="29" t="s">
        <v>174</v>
      </c>
      <c r="L17" s="29" t="s">
        <v>174</v>
      </c>
      <c r="M17" s="29" t="s">
        <v>174</v>
      </c>
      <c r="N17" s="29" t="s">
        <v>174</v>
      </c>
      <c r="O17" s="30" t="s">
        <v>174</v>
      </c>
      <c r="P17" s="4">
        <v>0</v>
      </c>
      <c r="Q17" s="4">
        <v>70</v>
      </c>
      <c r="R17" s="4"/>
      <c r="S17" s="4"/>
      <c r="T17" s="4"/>
      <c r="U17" s="4"/>
      <c r="V17" s="4"/>
      <c r="W17" s="10">
        <f t="shared" si="0"/>
        <v>11.666666666666666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6" t="s">
        <v>154</v>
      </c>
      <c r="D18" s="47" t="s">
        <v>154</v>
      </c>
      <c r="E18" s="47" t="s">
        <v>154</v>
      </c>
      <c r="F18" s="47" t="s">
        <v>154</v>
      </c>
      <c r="G18" s="47" t="s">
        <v>154</v>
      </c>
      <c r="H18" s="47" t="s">
        <v>154</v>
      </c>
      <c r="I18" s="48" t="s">
        <v>154</v>
      </c>
      <c r="J18" s="29" t="s">
        <v>175</v>
      </c>
      <c r="K18" s="29" t="s">
        <v>175</v>
      </c>
      <c r="L18" s="29" t="s">
        <v>175</v>
      </c>
      <c r="M18" s="29" t="s">
        <v>175</v>
      </c>
      <c r="N18" s="29" t="s">
        <v>175</v>
      </c>
      <c r="O18" s="30" t="s">
        <v>175</v>
      </c>
      <c r="P18" s="4">
        <v>0</v>
      </c>
      <c r="Q18" s="4">
        <v>0</v>
      </c>
      <c r="R18" s="4"/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6" t="s">
        <v>155</v>
      </c>
      <c r="D19" s="47" t="s">
        <v>155</v>
      </c>
      <c r="E19" s="47" t="s">
        <v>155</v>
      </c>
      <c r="F19" s="47" t="s">
        <v>155</v>
      </c>
      <c r="G19" s="47" t="s">
        <v>155</v>
      </c>
      <c r="H19" s="47" t="s">
        <v>155</v>
      </c>
      <c r="I19" s="48" t="s">
        <v>155</v>
      </c>
      <c r="J19" s="29" t="s">
        <v>176</v>
      </c>
      <c r="K19" s="29" t="s">
        <v>176</v>
      </c>
      <c r="L19" s="29" t="s">
        <v>176</v>
      </c>
      <c r="M19" s="29" t="s">
        <v>176</v>
      </c>
      <c r="N19" s="29" t="s">
        <v>176</v>
      </c>
      <c r="O19" s="30" t="s">
        <v>176</v>
      </c>
      <c r="P19" s="4">
        <v>0</v>
      </c>
      <c r="Q19" s="4">
        <v>0</v>
      </c>
      <c r="R19" s="4"/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6" t="s">
        <v>156</v>
      </c>
      <c r="D20" s="47" t="s">
        <v>156</v>
      </c>
      <c r="E20" s="47" t="s">
        <v>156</v>
      </c>
      <c r="F20" s="47" t="s">
        <v>156</v>
      </c>
      <c r="G20" s="47" t="s">
        <v>156</v>
      </c>
      <c r="H20" s="47" t="s">
        <v>156</v>
      </c>
      <c r="I20" s="48" t="s">
        <v>156</v>
      </c>
      <c r="J20" s="29" t="s">
        <v>177</v>
      </c>
      <c r="K20" s="29" t="s">
        <v>177</v>
      </c>
      <c r="L20" s="29" t="s">
        <v>177</v>
      </c>
      <c r="M20" s="29" t="s">
        <v>177</v>
      </c>
      <c r="N20" s="29" t="s">
        <v>177</v>
      </c>
      <c r="O20" s="30" t="s">
        <v>177</v>
      </c>
      <c r="P20" s="4">
        <v>0</v>
      </c>
      <c r="Q20" s="4">
        <v>0</v>
      </c>
      <c r="R20" s="4"/>
      <c r="S20" s="4"/>
      <c r="T20" s="4"/>
      <c r="U20" s="4"/>
      <c r="V20" s="4"/>
      <c r="W20" s="10">
        <f t="shared" si="0"/>
        <v>0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6" t="s">
        <v>157</v>
      </c>
      <c r="D21" s="47" t="s">
        <v>157</v>
      </c>
      <c r="E21" s="47" t="s">
        <v>157</v>
      </c>
      <c r="F21" s="47" t="s">
        <v>157</v>
      </c>
      <c r="G21" s="47" t="s">
        <v>157</v>
      </c>
      <c r="H21" s="47" t="s">
        <v>157</v>
      </c>
      <c r="I21" s="48" t="s">
        <v>157</v>
      </c>
      <c r="J21" s="29" t="s">
        <v>178</v>
      </c>
      <c r="K21" s="29" t="s">
        <v>178</v>
      </c>
      <c r="L21" s="29" t="s">
        <v>178</v>
      </c>
      <c r="M21" s="29" t="s">
        <v>178</v>
      </c>
      <c r="N21" s="29" t="s">
        <v>178</v>
      </c>
      <c r="O21" s="30" t="s">
        <v>178</v>
      </c>
      <c r="P21" s="4">
        <v>0</v>
      </c>
      <c r="Q21" s="4">
        <v>70</v>
      </c>
      <c r="R21" s="4"/>
      <c r="S21" s="4"/>
      <c r="T21" s="4"/>
      <c r="U21" s="4"/>
      <c r="V21" s="4"/>
      <c r="W21" s="10">
        <f t="shared" si="0"/>
        <v>11.666666666666666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6" t="s">
        <v>158</v>
      </c>
      <c r="D22" s="47" t="s">
        <v>158</v>
      </c>
      <c r="E22" s="47" t="s">
        <v>158</v>
      </c>
      <c r="F22" s="47" t="s">
        <v>158</v>
      </c>
      <c r="G22" s="47" t="s">
        <v>158</v>
      </c>
      <c r="H22" s="47" t="s">
        <v>158</v>
      </c>
      <c r="I22" s="48" t="s">
        <v>158</v>
      </c>
      <c r="J22" s="29" t="s">
        <v>179</v>
      </c>
      <c r="K22" s="29" t="s">
        <v>179</v>
      </c>
      <c r="L22" s="29" t="s">
        <v>179</v>
      </c>
      <c r="M22" s="29" t="s">
        <v>179</v>
      </c>
      <c r="N22" s="29" t="s">
        <v>179</v>
      </c>
      <c r="O22" s="30" t="s">
        <v>179</v>
      </c>
      <c r="P22" s="4">
        <v>80</v>
      </c>
      <c r="Q22" s="4">
        <v>70</v>
      </c>
      <c r="R22" s="4"/>
      <c r="S22" s="4"/>
      <c r="T22" s="4"/>
      <c r="U22" s="4"/>
      <c r="V22" s="4"/>
      <c r="W22" s="10">
        <f t="shared" si="0"/>
        <v>25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6" t="s">
        <v>159</v>
      </c>
      <c r="D23" s="47" t="s">
        <v>159</v>
      </c>
      <c r="E23" s="47" t="s">
        <v>159</v>
      </c>
      <c r="F23" s="47" t="s">
        <v>159</v>
      </c>
      <c r="G23" s="47" t="s">
        <v>159</v>
      </c>
      <c r="H23" s="47" t="s">
        <v>159</v>
      </c>
      <c r="I23" s="48" t="s">
        <v>159</v>
      </c>
      <c r="J23" s="29" t="s">
        <v>180</v>
      </c>
      <c r="K23" s="29" t="s">
        <v>180</v>
      </c>
      <c r="L23" s="29" t="s">
        <v>180</v>
      </c>
      <c r="M23" s="29" t="s">
        <v>180</v>
      </c>
      <c r="N23" s="29" t="s">
        <v>180</v>
      </c>
      <c r="O23" s="30" t="s">
        <v>180</v>
      </c>
      <c r="P23" s="4">
        <v>70</v>
      </c>
      <c r="Q23" s="4">
        <v>0</v>
      </c>
      <c r="R23" s="4"/>
      <c r="S23" s="4"/>
      <c r="T23" s="4"/>
      <c r="U23" s="4"/>
      <c r="V23" s="4"/>
      <c r="W23" s="10">
        <f t="shared" si="0"/>
        <v>11.666666666666666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6" t="s">
        <v>160</v>
      </c>
      <c r="D24" s="47" t="s">
        <v>160</v>
      </c>
      <c r="E24" s="47" t="s">
        <v>160</v>
      </c>
      <c r="F24" s="47" t="s">
        <v>160</v>
      </c>
      <c r="G24" s="47" t="s">
        <v>160</v>
      </c>
      <c r="H24" s="47" t="s">
        <v>160</v>
      </c>
      <c r="I24" s="48" t="s">
        <v>160</v>
      </c>
      <c r="J24" s="29" t="s">
        <v>181</v>
      </c>
      <c r="K24" s="29" t="s">
        <v>181</v>
      </c>
      <c r="L24" s="29" t="s">
        <v>181</v>
      </c>
      <c r="M24" s="29" t="s">
        <v>181</v>
      </c>
      <c r="N24" s="29" t="s">
        <v>181</v>
      </c>
      <c r="O24" s="30" t="s">
        <v>181</v>
      </c>
      <c r="P24" s="4">
        <v>0</v>
      </c>
      <c r="Q24" s="4">
        <v>70</v>
      </c>
      <c r="R24" s="4"/>
      <c r="S24" s="4"/>
      <c r="T24" s="4"/>
      <c r="U24" s="4"/>
      <c r="V24" s="4"/>
      <c r="W24" s="10">
        <f t="shared" si="0"/>
        <v>11.666666666666666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6" t="s">
        <v>161</v>
      </c>
      <c r="D25" s="47" t="s">
        <v>161</v>
      </c>
      <c r="E25" s="47" t="s">
        <v>161</v>
      </c>
      <c r="F25" s="47" t="s">
        <v>161</v>
      </c>
      <c r="G25" s="47" t="s">
        <v>161</v>
      </c>
      <c r="H25" s="47" t="s">
        <v>161</v>
      </c>
      <c r="I25" s="48" t="s">
        <v>161</v>
      </c>
      <c r="J25" s="29" t="s">
        <v>182</v>
      </c>
      <c r="K25" s="29" t="s">
        <v>182</v>
      </c>
      <c r="L25" s="29" t="s">
        <v>182</v>
      </c>
      <c r="M25" s="29" t="s">
        <v>182</v>
      </c>
      <c r="N25" s="29" t="s">
        <v>182</v>
      </c>
      <c r="O25" s="30" t="s">
        <v>182</v>
      </c>
      <c r="P25" s="4">
        <v>70</v>
      </c>
      <c r="Q25" s="4">
        <v>70</v>
      </c>
      <c r="R25" s="4"/>
      <c r="S25" s="4"/>
      <c r="T25" s="4"/>
      <c r="U25" s="4"/>
      <c r="V25" s="4"/>
      <c r="W25" s="10">
        <f t="shared" si="0"/>
        <v>23.333333333333332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6" t="s">
        <v>162</v>
      </c>
      <c r="D26" s="47" t="s">
        <v>162</v>
      </c>
      <c r="E26" s="47" t="s">
        <v>162</v>
      </c>
      <c r="F26" s="47" t="s">
        <v>162</v>
      </c>
      <c r="G26" s="47" t="s">
        <v>162</v>
      </c>
      <c r="H26" s="47" t="s">
        <v>162</v>
      </c>
      <c r="I26" s="48" t="s">
        <v>162</v>
      </c>
      <c r="J26" s="29" t="s">
        <v>183</v>
      </c>
      <c r="K26" s="29" t="s">
        <v>183</v>
      </c>
      <c r="L26" s="29" t="s">
        <v>183</v>
      </c>
      <c r="M26" s="29" t="s">
        <v>183</v>
      </c>
      <c r="N26" s="29" t="s">
        <v>183</v>
      </c>
      <c r="O26" s="30" t="s">
        <v>183</v>
      </c>
      <c r="P26" s="4">
        <v>0</v>
      </c>
      <c r="Q26" s="4">
        <v>0</v>
      </c>
      <c r="R26" s="4"/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6" t="s">
        <v>163</v>
      </c>
      <c r="D27" s="47" t="s">
        <v>163</v>
      </c>
      <c r="E27" s="47" t="s">
        <v>163</v>
      </c>
      <c r="F27" s="47" t="s">
        <v>163</v>
      </c>
      <c r="G27" s="47" t="s">
        <v>163</v>
      </c>
      <c r="H27" s="47" t="s">
        <v>163</v>
      </c>
      <c r="I27" s="48" t="s">
        <v>163</v>
      </c>
      <c r="J27" s="29" t="s">
        <v>184</v>
      </c>
      <c r="K27" s="29" t="s">
        <v>184</v>
      </c>
      <c r="L27" s="29" t="s">
        <v>184</v>
      </c>
      <c r="M27" s="29" t="s">
        <v>184</v>
      </c>
      <c r="N27" s="29" t="s">
        <v>184</v>
      </c>
      <c r="O27" s="30" t="s">
        <v>184</v>
      </c>
      <c r="P27" s="4">
        <v>0</v>
      </c>
      <c r="Q27" s="4">
        <v>0</v>
      </c>
      <c r="R27" s="4"/>
      <c r="S27" s="4"/>
      <c r="T27" s="4"/>
      <c r="U27" s="4"/>
      <c r="V27" s="4"/>
      <c r="W27" s="10">
        <f t="shared" si="0"/>
        <v>0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6" t="s">
        <v>164</v>
      </c>
      <c r="D28" s="47" t="s">
        <v>164</v>
      </c>
      <c r="E28" s="47" t="s">
        <v>164</v>
      </c>
      <c r="F28" s="47" t="s">
        <v>164</v>
      </c>
      <c r="G28" s="47" t="s">
        <v>164</v>
      </c>
      <c r="H28" s="47" t="s">
        <v>164</v>
      </c>
      <c r="I28" s="48" t="s">
        <v>164</v>
      </c>
      <c r="J28" s="29" t="s">
        <v>185</v>
      </c>
      <c r="K28" s="29" t="s">
        <v>185</v>
      </c>
      <c r="L28" s="29" t="s">
        <v>185</v>
      </c>
      <c r="M28" s="29" t="s">
        <v>185</v>
      </c>
      <c r="N28" s="29" t="s">
        <v>185</v>
      </c>
      <c r="O28" s="30" t="s">
        <v>185</v>
      </c>
      <c r="P28" s="4">
        <v>80</v>
      </c>
      <c r="Q28" s="4">
        <v>100</v>
      </c>
      <c r="R28" s="4"/>
      <c r="S28" s="4"/>
      <c r="T28" s="4"/>
      <c r="U28" s="4"/>
      <c r="V28" s="4"/>
      <c r="W28" s="10">
        <f t="shared" si="0"/>
        <v>30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6" t="s">
        <v>165</v>
      </c>
      <c r="D29" s="47" t="s">
        <v>165</v>
      </c>
      <c r="E29" s="47" t="s">
        <v>165</v>
      </c>
      <c r="F29" s="47" t="s">
        <v>165</v>
      </c>
      <c r="G29" s="47" t="s">
        <v>165</v>
      </c>
      <c r="H29" s="47" t="s">
        <v>165</v>
      </c>
      <c r="I29" s="48" t="s">
        <v>165</v>
      </c>
      <c r="J29" s="29" t="s">
        <v>186</v>
      </c>
      <c r="K29" s="29" t="s">
        <v>186</v>
      </c>
      <c r="L29" s="29" t="s">
        <v>186</v>
      </c>
      <c r="M29" s="29" t="s">
        <v>186</v>
      </c>
      <c r="N29" s="29" t="s">
        <v>186</v>
      </c>
      <c r="O29" s="30" t="s">
        <v>186</v>
      </c>
      <c r="P29" s="4">
        <v>0</v>
      </c>
      <c r="Q29" s="4">
        <v>0</v>
      </c>
      <c r="R29" s="4"/>
      <c r="S29" s="4"/>
      <c r="T29" s="4"/>
      <c r="U29" s="4"/>
      <c r="V29" s="4"/>
      <c r="W29" s="10">
        <f t="shared" si="0"/>
        <v>0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6"/>
      <c r="D30" s="47"/>
      <c r="E30" s="47"/>
      <c r="F30" s="47"/>
      <c r="G30" s="47"/>
      <c r="H30" s="47"/>
      <c r="I30" s="48"/>
      <c r="J30" s="29"/>
      <c r="K30" s="29"/>
      <c r="L30" s="29"/>
      <c r="M30" s="29"/>
      <c r="N30" s="29"/>
      <c r="O30" s="30"/>
      <c r="P30" s="4"/>
      <c r="Q30" s="4"/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6"/>
      <c r="D31" s="47"/>
      <c r="E31" s="47"/>
      <c r="F31" s="47"/>
      <c r="G31" s="47"/>
      <c r="H31" s="47"/>
      <c r="I31" s="48"/>
      <c r="J31" s="29"/>
      <c r="K31" s="29"/>
      <c r="L31" s="29"/>
      <c r="M31" s="29"/>
      <c r="N31" s="29"/>
      <c r="O31" s="30"/>
      <c r="P31" s="4"/>
      <c r="Q31" s="4"/>
      <c r="R31" s="4"/>
      <c r="S31" s="4"/>
      <c r="T31" s="4"/>
      <c r="U31" s="4"/>
      <c r="V31" s="4"/>
      <c r="W31" s="10">
        <f>SUM(P31:V31)/6</f>
        <v>0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6"/>
      <c r="D32" s="47"/>
      <c r="E32" s="47"/>
      <c r="F32" s="47"/>
      <c r="G32" s="47"/>
      <c r="H32" s="47"/>
      <c r="I32" s="48"/>
      <c r="J32" s="29"/>
      <c r="K32" s="29"/>
      <c r="L32" s="29"/>
      <c r="M32" s="29"/>
      <c r="N32" s="29"/>
      <c r="O32" s="30"/>
      <c r="P32" s="4"/>
      <c r="Q32" s="4"/>
      <c r="R32" s="4"/>
      <c r="S32" s="4"/>
      <c r="T32" s="4"/>
      <c r="U32" s="4"/>
      <c r="V32" s="4"/>
      <c r="W32" s="10">
        <f t="shared" si="0"/>
        <v>0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6"/>
      <c r="D33" s="47"/>
      <c r="E33" s="47"/>
      <c r="F33" s="47"/>
      <c r="G33" s="47"/>
      <c r="H33" s="47"/>
      <c r="I33" s="48"/>
      <c r="J33" s="29"/>
      <c r="K33" s="29"/>
      <c r="L33" s="29"/>
      <c r="M33" s="29"/>
      <c r="N33" s="29"/>
      <c r="O33" s="30"/>
      <c r="P33" s="4"/>
      <c r="Q33" s="4"/>
      <c r="R33" s="4"/>
      <c r="S33" s="4"/>
      <c r="T33" s="4"/>
      <c r="U33" s="4"/>
      <c r="V33" s="4"/>
      <c r="W33" s="10">
        <f t="shared" si="0"/>
        <v>0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6"/>
      <c r="D34" s="47"/>
      <c r="E34" s="47"/>
      <c r="F34" s="47"/>
      <c r="G34" s="47"/>
      <c r="H34" s="47"/>
      <c r="I34" s="48"/>
      <c r="J34" s="49"/>
      <c r="K34" s="29"/>
      <c r="L34" s="29"/>
      <c r="M34" s="29"/>
      <c r="N34" s="29"/>
      <c r="O34" s="30"/>
      <c r="P34" s="4"/>
      <c r="Q34" s="4"/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6"/>
      <c r="D35" s="47"/>
      <c r="E35" s="47"/>
      <c r="F35" s="47"/>
      <c r="G35" s="47"/>
      <c r="H35" s="47"/>
      <c r="I35" s="48"/>
      <c r="J35" s="49"/>
      <c r="K35" s="29"/>
      <c r="L35" s="29"/>
      <c r="M35" s="29"/>
      <c r="N35" s="29"/>
      <c r="O35" s="30"/>
      <c r="P35" s="4"/>
      <c r="Q35" s="4"/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6"/>
      <c r="D36" s="47"/>
      <c r="E36" s="47"/>
      <c r="F36" s="47"/>
      <c r="G36" s="47"/>
      <c r="H36" s="47"/>
      <c r="I36" s="48"/>
      <c r="J36" s="49"/>
      <c r="K36" s="29"/>
      <c r="L36" s="29"/>
      <c r="M36" s="29"/>
      <c r="N36" s="29"/>
      <c r="O36" s="30"/>
      <c r="P36" s="4"/>
      <c r="Q36" s="4"/>
      <c r="R36" s="4"/>
      <c r="S36" s="4"/>
      <c r="T36" s="4"/>
      <c r="U36" s="4"/>
      <c r="V36" s="4"/>
      <c r="W36" s="10">
        <f t="shared" si="1"/>
        <v>0</v>
      </c>
      <c r="AA36" s="36" t="s">
        <v>90</v>
      </c>
      <c r="AB36" s="36"/>
      <c r="AC36" s="36"/>
      <c r="AD36" s="36"/>
    </row>
    <row r="37" spans="2:34">
      <c r="B37" s="18">
        <v>29</v>
      </c>
      <c r="C37" s="46"/>
      <c r="D37" s="47"/>
      <c r="E37" s="47"/>
      <c r="F37" s="47"/>
      <c r="G37" s="47"/>
      <c r="H37" s="47"/>
      <c r="I37" s="48"/>
      <c r="J37" s="49"/>
      <c r="K37" s="29"/>
      <c r="L37" s="29"/>
      <c r="M37" s="29"/>
      <c r="N37" s="29"/>
      <c r="O37" s="30"/>
      <c r="P37" s="4"/>
      <c r="Q37" s="4"/>
      <c r="R37" s="4"/>
      <c r="S37" s="4"/>
      <c r="T37" s="4"/>
      <c r="U37" s="4"/>
      <c r="V37" s="4"/>
      <c r="W37" s="10">
        <f t="shared" si="1"/>
        <v>0</v>
      </c>
    </row>
    <row r="38" spans="2:34">
      <c r="B38" s="6"/>
      <c r="C38" s="50"/>
      <c r="D38" s="47"/>
      <c r="E38" s="47"/>
      <c r="F38" s="47"/>
      <c r="G38" s="47"/>
      <c r="H38" s="47"/>
      <c r="I38" s="48"/>
      <c r="J38" s="24"/>
      <c r="K38" s="24"/>
      <c r="L38" s="24"/>
      <c r="M38" s="24"/>
      <c r="N38" s="24"/>
      <c r="O38" s="24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50"/>
      <c r="D39" s="47"/>
      <c r="E39" s="47"/>
      <c r="F39" s="47"/>
      <c r="G39" s="47"/>
      <c r="H39" s="47"/>
      <c r="I39" s="48"/>
      <c r="J39" s="24"/>
      <c r="K39" s="24"/>
      <c r="L39" s="24"/>
      <c r="M39" s="24"/>
      <c r="N39" s="24"/>
      <c r="O39" s="24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50"/>
      <c r="D40" s="47"/>
      <c r="E40" s="47"/>
      <c r="F40" s="47"/>
      <c r="G40" s="47"/>
      <c r="H40" s="47"/>
      <c r="I40" s="48"/>
      <c r="J40" s="24"/>
      <c r="K40" s="24"/>
      <c r="L40" s="24"/>
      <c r="M40" s="24"/>
      <c r="N40" s="24"/>
      <c r="O40" s="24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50"/>
      <c r="D41" s="47"/>
      <c r="E41" s="47"/>
      <c r="F41" s="47"/>
      <c r="G41" s="47"/>
      <c r="H41" s="47"/>
      <c r="I41" s="48"/>
      <c r="J41" s="24"/>
      <c r="K41" s="24"/>
      <c r="L41" s="24"/>
      <c r="M41" s="24"/>
      <c r="N41" s="24"/>
      <c r="O41" s="24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50"/>
      <c r="D42" s="47"/>
      <c r="E42" s="47"/>
      <c r="F42" s="47"/>
      <c r="G42" s="47"/>
      <c r="H42" s="47"/>
      <c r="I42" s="48"/>
      <c r="J42" s="24"/>
      <c r="K42" s="24"/>
      <c r="L42" s="24"/>
      <c r="M42" s="24"/>
      <c r="N42" s="24"/>
      <c r="O42" s="24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50"/>
      <c r="D43" s="47"/>
      <c r="E43" s="47"/>
      <c r="F43" s="47"/>
      <c r="G43" s="47"/>
      <c r="H43" s="47"/>
      <c r="I43" s="48"/>
      <c r="J43" s="24"/>
      <c r="K43" s="24"/>
      <c r="L43" s="24"/>
      <c r="M43" s="24"/>
      <c r="N43" s="24"/>
      <c r="O43" s="24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50"/>
      <c r="D44" s="47"/>
      <c r="E44" s="47"/>
      <c r="F44" s="47"/>
      <c r="G44" s="47"/>
      <c r="H44" s="47"/>
      <c r="I44" s="48"/>
      <c r="J44" s="24"/>
      <c r="K44" s="24"/>
      <c r="L44" s="24"/>
      <c r="M44" s="24"/>
      <c r="N44" s="24"/>
      <c r="O44" s="24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50"/>
      <c r="D45" s="47"/>
      <c r="E45" s="47"/>
      <c r="F45" s="47"/>
      <c r="G45" s="47"/>
      <c r="H45" s="47"/>
      <c r="I45" s="48"/>
      <c r="J45" s="24"/>
      <c r="K45" s="24"/>
      <c r="L45" s="24"/>
      <c r="M45" s="24"/>
      <c r="N45" s="24"/>
      <c r="O45" s="24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50"/>
      <c r="D46" s="47"/>
      <c r="E46" s="47"/>
      <c r="F46" s="47"/>
      <c r="G46" s="47"/>
      <c r="H46" s="47"/>
      <c r="I46" s="48"/>
      <c r="J46" s="24"/>
      <c r="K46" s="24"/>
      <c r="L46" s="24"/>
      <c r="M46" s="24"/>
      <c r="N46" s="24"/>
      <c r="O46" s="24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50"/>
      <c r="D47" s="47"/>
      <c r="E47" s="47"/>
      <c r="F47" s="47"/>
      <c r="G47" s="47"/>
      <c r="H47" s="47"/>
      <c r="I47" s="48"/>
      <c r="J47" s="24"/>
      <c r="K47" s="24"/>
      <c r="L47" s="24"/>
      <c r="M47" s="24"/>
      <c r="N47" s="24"/>
      <c r="O47" s="24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50"/>
      <c r="D48" s="47"/>
      <c r="E48" s="47"/>
      <c r="F48" s="47"/>
      <c r="G48" s="47"/>
      <c r="H48" s="47"/>
      <c r="I48" s="48"/>
      <c r="J48" s="24"/>
      <c r="K48" s="24"/>
      <c r="L48" s="24"/>
      <c r="M48" s="24"/>
      <c r="N48" s="24"/>
      <c r="O48" s="24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50"/>
      <c r="D49" s="47"/>
      <c r="E49" s="47"/>
      <c r="F49" s="47"/>
      <c r="G49" s="47"/>
      <c r="H49" s="47"/>
      <c r="I49" s="48"/>
      <c r="J49" s="24"/>
      <c r="K49" s="24"/>
      <c r="L49" s="24"/>
      <c r="M49" s="24"/>
      <c r="N49" s="24"/>
      <c r="O49" s="24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50"/>
      <c r="D50" s="47"/>
      <c r="E50" s="47"/>
      <c r="F50" s="47"/>
      <c r="G50" s="47"/>
      <c r="H50" s="47"/>
      <c r="I50" s="48"/>
      <c r="J50" s="24"/>
      <c r="K50" s="24"/>
      <c r="L50" s="24"/>
      <c r="M50" s="24"/>
      <c r="N50" s="24"/>
      <c r="O50" s="24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50"/>
      <c r="D51" s="47"/>
      <c r="E51" s="47"/>
      <c r="F51" s="47"/>
      <c r="G51" s="47"/>
      <c r="H51" s="47"/>
      <c r="I51" s="48"/>
      <c r="J51" s="24"/>
      <c r="K51" s="24"/>
      <c r="L51" s="24"/>
      <c r="M51" s="24"/>
      <c r="N51" s="24"/>
      <c r="O51" s="24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50"/>
      <c r="D52" s="47"/>
      <c r="E52" s="47"/>
      <c r="F52" s="47"/>
      <c r="G52" s="47"/>
      <c r="H52" s="47"/>
      <c r="I52" s="48"/>
      <c r="J52" s="24"/>
      <c r="K52" s="24"/>
      <c r="L52" s="24"/>
      <c r="M52" s="24"/>
      <c r="N52" s="24"/>
      <c r="O52" s="24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50"/>
      <c r="D53" s="47"/>
      <c r="E53" s="47"/>
      <c r="F53" s="47"/>
      <c r="G53" s="47"/>
      <c r="H53" s="47"/>
      <c r="I53" s="48"/>
      <c r="J53" s="24"/>
      <c r="K53" s="24"/>
      <c r="L53" s="24"/>
      <c r="M53" s="24"/>
      <c r="N53" s="24"/>
      <c r="O53" s="24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50"/>
      <c r="D54" s="47"/>
      <c r="E54" s="47"/>
      <c r="F54" s="47"/>
      <c r="G54" s="47"/>
      <c r="H54" s="47"/>
      <c r="I54" s="48"/>
      <c r="J54" s="24"/>
      <c r="K54" s="24"/>
      <c r="L54" s="24"/>
      <c r="M54" s="24"/>
      <c r="N54" s="24"/>
      <c r="O54" s="24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50"/>
      <c r="D55" s="47"/>
      <c r="E55" s="47"/>
      <c r="F55" s="47"/>
      <c r="G55" s="47"/>
      <c r="H55" s="47"/>
      <c r="I55" s="48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50"/>
      <c r="D56" s="47"/>
      <c r="E56" s="47"/>
      <c r="F56" s="47"/>
      <c r="G56" s="47"/>
      <c r="H56" s="47"/>
      <c r="I56" s="48"/>
      <c r="J56" s="24"/>
      <c r="K56" s="24"/>
      <c r="L56" s="24"/>
      <c r="M56" s="24"/>
      <c r="N56" s="24"/>
      <c r="O56" s="24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50"/>
      <c r="D57" s="47"/>
      <c r="E57" s="47"/>
      <c r="F57" s="47"/>
      <c r="G57" s="47"/>
      <c r="H57" s="47"/>
      <c r="I57" s="48"/>
      <c r="J57" s="24"/>
      <c r="K57" s="24"/>
      <c r="L57" s="24"/>
      <c r="M57" s="24"/>
      <c r="N57" s="24"/>
      <c r="O57" s="24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25"/>
      <c r="K58" s="26"/>
      <c r="L58" s="26"/>
      <c r="M58" s="26"/>
      <c r="N58" s="26"/>
      <c r="O58" s="27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41" t="s">
        <v>19</v>
      </c>
      <c r="O59" s="41"/>
      <c r="P59" s="11">
        <f t="shared" ref="P59:V59" si="4">COUNTIF(P9:P58,"&gt;=70")</f>
        <v>8</v>
      </c>
      <c r="Q59" s="11">
        <f t="shared" si="4"/>
        <v>11</v>
      </c>
      <c r="R59" s="11">
        <f t="shared" si="4"/>
        <v>0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42" t="s">
        <v>20</v>
      </c>
      <c r="O60" s="42"/>
      <c r="P60" s="12">
        <f t="shared" ref="P60:W60" si="5">COUNTIF(P9:P58,"&lt;70")</f>
        <v>13</v>
      </c>
      <c r="Q60" s="12">
        <f t="shared" si="5"/>
        <v>10</v>
      </c>
      <c r="R60" s="12">
        <f t="shared" si="5"/>
        <v>0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36"/>
      <c r="K61" s="36"/>
      <c r="N61" s="42" t="s">
        <v>21</v>
      </c>
      <c r="O61" s="42"/>
      <c r="P61" s="12">
        <f t="shared" ref="P61:W61" si="6">COUNT(P9:P58)</f>
        <v>21</v>
      </c>
      <c r="Q61" s="12">
        <f t="shared" si="6"/>
        <v>21</v>
      </c>
      <c r="R61" s="12">
        <f t="shared" si="6"/>
        <v>0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43" t="s">
        <v>16</v>
      </c>
      <c r="O62" s="43"/>
      <c r="P62" s="13">
        <f>P59/P61</f>
        <v>0.38095238095238093</v>
      </c>
      <c r="Q62" s="14">
        <f t="shared" ref="Q62:W62" si="7">Q59/Q61</f>
        <v>0.52380952380952384</v>
      </c>
      <c r="R62" s="14" t="e">
        <f t="shared" si="7"/>
        <v>#DIV/0!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43" t="s">
        <v>17</v>
      </c>
      <c r="O63" s="43"/>
      <c r="P63" s="13">
        <f>P60/P61</f>
        <v>0.61904761904761907</v>
      </c>
      <c r="Q63" s="13">
        <f t="shared" ref="Q63:W63" si="8">Q60/Q61</f>
        <v>0.47619047619047616</v>
      </c>
      <c r="R63" s="14" t="e">
        <f t="shared" si="8"/>
        <v>#DIV/0!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9.2948717948717938</v>
      </c>
    </row>
    <row r="65" spans="10:22">
      <c r="J65" s="1"/>
      <c r="K65" s="8"/>
    </row>
    <row r="66" spans="10:22">
      <c r="P66" s="44"/>
      <c r="Q66" s="44"/>
      <c r="R66" s="44"/>
      <c r="S66" s="44"/>
      <c r="T66" s="44"/>
      <c r="U66" s="44"/>
      <c r="V66" s="44"/>
    </row>
    <row r="67" spans="10:22">
      <c r="P67" s="35" t="s">
        <v>18</v>
      </c>
      <c r="Q67" s="35"/>
      <c r="R67" s="35"/>
      <c r="S67" s="35"/>
      <c r="T67" s="35"/>
      <c r="U67" s="35"/>
      <c r="V67" s="35"/>
    </row>
  </sheetData>
  <mergeCells count="118"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Normal="100" workbookViewId="0">
      <selection activeCell="N34" sqref="N3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>
      <c r="D4" s="45" t="s">
        <v>94</v>
      </c>
      <c r="E4" s="45"/>
      <c r="F4" s="45"/>
      <c r="G4" s="45"/>
      <c r="I4" t="s">
        <v>1</v>
      </c>
      <c r="J4" s="32" t="s">
        <v>91</v>
      </c>
      <c r="K4" s="32"/>
      <c r="M4" t="s">
        <v>2</v>
      </c>
      <c r="N4" s="33">
        <v>45399</v>
      </c>
      <c r="O4" s="33"/>
    </row>
    <row r="5" spans="2:18" ht="6.75" customHeight="1">
      <c r="D5" s="5"/>
      <c r="E5" s="5"/>
      <c r="F5" s="5"/>
      <c r="G5" s="5"/>
    </row>
    <row r="6" spans="2:18">
      <c r="D6" s="32" t="s">
        <v>92</v>
      </c>
      <c r="E6" s="32"/>
      <c r="F6" s="32"/>
      <c r="G6" s="32"/>
      <c r="I6" s="36" t="s">
        <v>22</v>
      </c>
      <c r="J6" s="36"/>
      <c r="K6" s="39" t="s">
        <v>89</v>
      </c>
      <c r="L6" s="39"/>
      <c r="M6" s="39"/>
      <c r="N6" s="39"/>
      <c r="O6" s="39"/>
      <c r="P6" s="39"/>
    </row>
    <row r="7" spans="2:18" ht="11.25" customHeight="1"/>
    <row r="8" spans="2:18">
      <c r="B8" s="3" t="s">
        <v>4</v>
      </c>
      <c r="C8" s="3" t="s">
        <v>6</v>
      </c>
      <c r="D8" s="26"/>
      <c r="E8" s="26"/>
      <c r="F8" s="26"/>
      <c r="G8" s="26"/>
      <c r="H8" s="26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48</v>
      </c>
      <c r="D9" s="49" t="s">
        <v>69</v>
      </c>
      <c r="E9" s="29" t="s">
        <v>69</v>
      </c>
      <c r="F9" s="29" t="s">
        <v>69</v>
      </c>
      <c r="G9" s="29" t="s">
        <v>69</v>
      </c>
      <c r="H9" s="29" t="s">
        <v>69</v>
      </c>
      <c r="I9" s="30" t="s">
        <v>69</v>
      </c>
      <c r="J9" s="4">
        <v>70</v>
      </c>
      <c r="K9" s="4">
        <v>0</v>
      </c>
      <c r="L9" s="4"/>
      <c r="M9" s="4"/>
      <c r="N9" s="4"/>
      <c r="O9" s="4"/>
      <c r="P9" s="4"/>
      <c r="Q9" s="10">
        <f>SUM(J9:P9)/5</f>
        <v>14</v>
      </c>
    </row>
    <row r="10" spans="2:18">
      <c r="B10" s="6">
        <f>B9+1</f>
        <v>2</v>
      </c>
      <c r="C10" s="6" t="s">
        <v>49</v>
      </c>
      <c r="D10" s="29" t="s">
        <v>70</v>
      </c>
      <c r="E10" s="29" t="s">
        <v>70</v>
      </c>
      <c r="F10" s="29" t="s">
        <v>70</v>
      </c>
      <c r="G10" s="29" t="s">
        <v>70</v>
      </c>
      <c r="H10" s="29" t="s">
        <v>70</v>
      </c>
      <c r="I10" s="30" t="s">
        <v>70</v>
      </c>
      <c r="J10" s="4">
        <v>0</v>
      </c>
      <c r="K10" s="4">
        <v>0</v>
      </c>
      <c r="L10" s="4"/>
      <c r="M10" s="4"/>
      <c r="N10" s="4"/>
      <c r="O10" s="4"/>
      <c r="P10" s="4"/>
      <c r="Q10" s="10">
        <f t="shared" ref="Q10:Q29" si="0">SUM(J10:P10)/5</f>
        <v>0</v>
      </c>
    </row>
    <row r="11" spans="2:18">
      <c r="B11" s="6">
        <f t="shared" ref="B11:B53" si="1">B10+1</f>
        <v>3</v>
      </c>
      <c r="C11" s="6" t="s">
        <v>50</v>
      </c>
      <c r="D11" s="29" t="s">
        <v>71</v>
      </c>
      <c r="E11" s="29" t="s">
        <v>71</v>
      </c>
      <c r="F11" s="29" t="s">
        <v>71</v>
      </c>
      <c r="G11" s="29" t="s">
        <v>71</v>
      </c>
      <c r="H11" s="29" t="s">
        <v>71</v>
      </c>
      <c r="I11" s="30" t="s">
        <v>71</v>
      </c>
      <c r="J11" s="4">
        <v>70</v>
      </c>
      <c r="K11" s="4">
        <v>75</v>
      </c>
      <c r="L11" s="4"/>
      <c r="M11" s="4"/>
      <c r="N11" s="4"/>
      <c r="O11" s="4"/>
      <c r="P11" s="4"/>
      <c r="Q11" s="10">
        <f t="shared" si="0"/>
        <v>29</v>
      </c>
    </row>
    <row r="12" spans="2:18">
      <c r="B12" s="6">
        <f t="shared" si="1"/>
        <v>4</v>
      </c>
      <c r="C12" s="6" t="s">
        <v>51</v>
      </c>
      <c r="D12" s="29" t="s">
        <v>72</v>
      </c>
      <c r="E12" s="29" t="s">
        <v>72</v>
      </c>
      <c r="F12" s="29" t="s">
        <v>72</v>
      </c>
      <c r="G12" s="29" t="s">
        <v>72</v>
      </c>
      <c r="H12" s="29" t="s">
        <v>72</v>
      </c>
      <c r="I12" s="30" t="s">
        <v>72</v>
      </c>
      <c r="J12" s="4">
        <v>70</v>
      </c>
      <c r="K12" s="4">
        <v>100</v>
      </c>
      <c r="L12" s="4"/>
      <c r="M12" s="4"/>
      <c r="N12" s="4"/>
      <c r="O12" s="4"/>
      <c r="P12" s="4"/>
      <c r="Q12" s="10">
        <f t="shared" si="0"/>
        <v>34</v>
      </c>
    </row>
    <row r="13" spans="2:18">
      <c r="B13" s="6">
        <f t="shared" si="1"/>
        <v>5</v>
      </c>
      <c r="C13" s="6" t="s">
        <v>187</v>
      </c>
      <c r="D13" s="29" t="s">
        <v>188</v>
      </c>
      <c r="E13" s="29" t="s">
        <v>188</v>
      </c>
      <c r="F13" s="29" t="s">
        <v>188</v>
      </c>
      <c r="G13" s="29" t="s">
        <v>188</v>
      </c>
      <c r="H13" s="29" t="s">
        <v>188</v>
      </c>
      <c r="I13" s="30" t="s">
        <v>188</v>
      </c>
      <c r="J13" s="4">
        <v>70</v>
      </c>
      <c r="K13" s="4">
        <v>100</v>
      </c>
      <c r="L13" s="4"/>
      <c r="M13" s="4"/>
      <c r="N13" s="4"/>
      <c r="O13" s="4"/>
      <c r="P13" s="4"/>
      <c r="Q13" s="10">
        <f t="shared" si="0"/>
        <v>34</v>
      </c>
    </row>
    <row r="14" spans="2:18">
      <c r="B14" s="6">
        <f t="shared" si="1"/>
        <v>6</v>
      </c>
      <c r="C14" s="6" t="s">
        <v>52</v>
      </c>
      <c r="D14" s="29" t="s">
        <v>73</v>
      </c>
      <c r="E14" s="29" t="s">
        <v>73</v>
      </c>
      <c r="F14" s="29" t="s">
        <v>73</v>
      </c>
      <c r="G14" s="29" t="s">
        <v>73</v>
      </c>
      <c r="H14" s="29" t="s">
        <v>73</v>
      </c>
      <c r="I14" s="30" t="s">
        <v>73</v>
      </c>
      <c r="J14" s="4">
        <v>70</v>
      </c>
      <c r="K14" s="4">
        <v>75</v>
      </c>
      <c r="L14" s="4"/>
      <c r="M14" s="4"/>
      <c r="N14" s="4"/>
      <c r="O14" s="4"/>
      <c r="P14" s="4"/>
      <c r="Q14" s="10">
        <f t="shared" si="0"/>
        <v>29</v>
      </c>
    </row>
    <row r="15" spans="2:18">
      <c r="B15" s="6">
        <f t="shared" si="1"/>
        <v>7</v>
      </c>
      <c r="C15" s="6" t="s">
        <v>53</v>
      </c>
      <c r="D15" s="29" t="s">
        <v>74</v>
      </c>
      <c r="E15" s="29" t="s">
        <v>74</v>
      </c>
      <c r="F15" s="29" t="s">
        <v>74</v>
      </c>
      <c r="G15" s="29" t="s">
        <v>74</v>
      </c>
      <c r="H15" s="29" t="s">
        <v>74</v>
      </c>
      <c r="I15" s="30" t="s">
        <v>74</v>
      </c>
      <c r="J15" s="4">
        <v>0</v>
      </c>
      <c r="K15" s="4">
        <v>75</v>
      </c>
      <c r="L15" s="4"/>
      <c r="M15" s="4"/>
      <c r="N15" s="4"/>
      <c r="O15" s="4"/>
      <c r="P15" s="4"/>
      <c r="Q15" s="10">
        <f t="shared" si="0"/>
        <v>15</v>
      </c>
    </row>
    <row r="16" spans="2:18">
      <c r="B16" s="6">
        <f t="shared" si="1"/>
        <v>8</v>
      </c>
      <c r="C16" s="6" t="s">
        <v>54</v>
      </c>
      <c r="D16" s="29" t="s">
        <v>75</v>
      </c>
      <c r="E16" s="29" t="s">
        <v>75</v>
      </c>
      <c r="F16" s="29" t="s">
        <v>75</v>
      </c>
      <c r="G16" s="29" t="s">
        <v>75</v>
      </c>
      <c r="H16" s="29" t="s">
        <v>75</v>
      </c>
      <c r="I16" s="30" t="s">
        <v>75</v>
      </c>
      <c r="J16" s="4">
        <v>70</v>
      </c>
      <c r="K16" s="4">
        <v>100</v>
      </c>
      <c r="L16" s="4"/>
      <c r="M16" s="4"/>
      <c r="N16" s="4"/>
      <c r="O16" s="4"/>
      <c r="P16" s="4"/>
      <c r="Q16" s="10">
        <f t="shared" si="0"/>
        <v>34</v>
      </c>
    </row>
    <row r="17" spans="2:17">
      <c r="B17" s="6">
        <f t="shared" si="1"/>
        <v>9</v>
      </c>
      <c r="C17" s="6" t="s">
        <v>55</v>
      </c>
      <c r="D17" s="29" t="s">
        <v>76</v>
      </c>
      <c r="E17" s="29" t="s">
        <v>76</v>
      </c>
      <c r="F17" s="29" t="s">
        <v>76</v>
      </c>
      <c r="G17" s="29" t="s">
        <v>76</v>
      </c>
      <c r="H17" s="29" t="s">
        <v>76</v>
      </c>
      <c r="I17" s="30" t="s">
        <v>76</v>
      </c>
      <c r="J17" s="4">
        <v>0</v>
      </c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56</v>
      </c>
      <c r="D18" s="29" t="s">
        <v>77</v>
      </c>
      <c r="E18" s="29" t="s">
        <v>77</v>
      </c>
      <c r="F18" s="29" t="s">
        <v>77</v>
      </c>
      <c r="G18" s="29" t="s">
        <v>77</v>
      </c>
      <c r="H18" s="29" t="s">
        <v>77</v>
      </c>
      <c r="I18" s="30" t="s">
        <v>77</v>
      </c>
      <c r="J18" s="4">
        <v>70</v>
      </c>
      <c r="K18" s="4">
        <v>0</v>
      </c>
      <c r="L18" s="4"/>
      <c r="M18" s="4"/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6" t="s">
        <v>57</v>
      </c>
      <c r="D19" s="29" t="s">
        <v>78</v>
      </c>
      <c r="E19" s="29" t="s">
        <v>78</v>
      </c>
      <c r="F19" s="29" t="s">
        <v>78</v>
      </c>
      <c r="G19" s="29" t="s">
        <v>78</v>
      </c>
      <c r="H19" s="29" t="s">
        <v>78</v>
      </c>
      <c r="I19" s="30" t="s">
        <v>78</v>
      </c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58</v>
      </c>
      <c r="D20" s="29" t="s">
        <v>79</v>
      </c>
      <c r="E20" s="29" t="s">
        <v>79</v>
      </c>
      <c r="F20" s="29" t="s">
        <v>79</v>
      </c>
      <c r="G20" s="29" t="s">
        <v>79</v>
      </c>
      <c r="H20" s="29" t="s">
        <v>79</v>
      </c>
      <c r="I20" s="30" t="s">
        <v>79</v>
      </c>
      <c r="J20" s="4">
        <v>0</v>
      </c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 t="s">
        <v>59</v>
      </c>
      <c r="D21" s="29" t="s">
        <v>80</v>
      </c>
      <c r="E21" s="29" t="s">
        <v>80</v>
      </c>
      <c r="F21" s="29" t="s">
        <v>80</v>
      </c>
      <c r="G21" s="29" t="s">
        <v>80</v>
      </c>
      <c r="H21" s="29" t="s">
        <v>80</v>
      </c>
      <c r="I21" s="30" t="s">
        <v>80</v>
      </c>
      <c r="J21" s="4">
        <v>70</v>
      </c>
      <c r="K21" s="4">
        <v>100</v>
      </c>
      <c r="L21" s="4"/>
      <c r="M21" s="4"/>
      <c r="N21" s="4"/>
      <c r="O21" s="4"/>
      <c r="P21" s="4"/>
      <c r="Q21" s="10">
        <f t="shared" si="0"/>
        <v>34</v>
      </c>
    </row>
    <row r="22" spans="2:17">
      <c r="B22" s="6">
        <f t="shared" si="1"/>
        <v>14</v>
      </c>
      <c r="C22" s="6" t="s">
        <v>60</v>
      </c>
      <c r="D22" s="29" t="s">
        <v>81</v>
      </c>
      <c r="E22" s="29" t="s">
        <v>81</v>
      </c>
      <c r="F22" s="29" t="s">
        <v>81</v>
      </c>
      <c r="G22" s="29" t="s">
        <v>81</v>
      </c>
      <c r="H22" s="29" t="s">
        <v>81</v>
      </c>
      <c r="I22" s="30" t="s">
        <v>81</v>
      </c>
      <c r="J22" s="4">
        <v>0</v>
      </c>
      <c r="K22" s="4">
        <v>75</v>
      </c>
      <c r="L22" s="4"/>
      <c r="M22" s="4"/>
      <c r="N22" s="4"/>
      <c r="O22" s="4"/>
      <c r="P22" s="4"/>
      <c r="Q22" s="10">
        <f t="shared" si="0"/>
        <v>15</v>
      </c>
    </row>
    <row r="23" spans="2:17">
      <c r="B23" s="6">
        <f t="shared" si="1"/>
        <v>15</v>
      </c>
      <c r="C23" s="6" t="s">
        <v>61</v>
      </c>
      <c r="D23" s="29" t="s">
        <v>82</v>
      </c>
      <c r="E23" s="29" t="s">
        <v>82</v>
      </c>
      <c r="F23" s="29" t="s">
        <v>82</v>
      </c>
      <c r="G23" s="29" t="s">
        <v>82</v>
      </c>
      <c r="H23" s="29" t="s">
        <v>82</v>
      </c>
      <c r="I23" s="30" t="s">
        <v>82</v>
      </c>
      <c r="J23" s="4">
        <v>70</v>
      </c>
      <c r="K23" s="4">
        <v>80</v>
      </c>
      <c r="L23" s="4"/>
      <c r="M23" s="4"/>
      <c r="N23" s="4"/>
      <c r="O23" s="4"/>
      <c r="P23" s="4"/>
      <c r="Q23" s="10">
        <f t="shared" si="0"/>
        <v>30</v>
      </c>
    </row>
    <row r="24" spans="2:17">
      <c r="B24" s="6">
        <f t="shared" si="1"/>
        <v>16</v>
      </c>
      <c r="C24" s="6" t="s">
        <v>62</v>
      </c>
      <c r="D24" s="29" t="s">
        <v>189</v>
      </c>
      <c r="E24" s="29" t="s">
        <v>189</v>
      </c>
      <c r="F24" s="29" t="s">
        <v>189</v>
      </c>
      <c r="G24" s="29" t="s">
        <v>189</v>
      </c>
      <c r="H24" s="29" t="s">
        <v>189</v>
      </c>
      <c r="I24" s="30" t="s">
        <v>189</v>
      </c>
      <c r="J24" s="4">
        <v>70</v>
      </c>
      <c r="K24" s="4">
        <v>80</v>
      </c>
      <c r="L24" s="4"/>
      <c r="M24" s="4"/>
      <c r="N24" s="4"/>
      <c r="O24" s="4"/>
      <c r="P24" s="4"/>
      <c r="Q24" s="10">
        <f t="shared" si="0"/>
        <v>30</v>
      </c>
    </row>
    <row r="25" spans="2:17">
      <c r="B25" s="6">
        <f t="shared" si="1"/>
        <v>17</v>
      </c>
      <c r="C25" s="6" t="s">
        <v>63</v>
      </c>
      <c r="D25" s="29" t="s">
        <v>83</v>
      </c>
      <c r="E25" s="29" t="s">
        <v>83</v>
      </c>
      <c r="F25" s="29" t="s">
        <v>83</v>
      </c>
      <c r="G25" s="29" t="s">
        <v>83</v>
      </c>
      <c r="H25" s="29" t="s">
        <v>83</v>
      </c>
      <c r="I25" s="30" t="s">
        <v>83</v>
      </c>
      <c r="J25" s="4">
        <v>0</v>
      </c>
      <c r="K25" s="4">
        <v>100</v>
      </c>
      <c r="L25" s="4"/>
      <c r="M25" s="4"/>
      <c r="N25" s="4"/>
      <c r="O25" s="4"/>
      <c r="P25" s="4"/>
      <c r="Q25" s="10">
        <f t="shared" si="0"/>
        <v>20</v>
      </c>
    </row>
    <row r="26" spans="2:17">
      <c r="B26" s="6">
        <f t="shared" si="1"/>
        <v>18</v>
      </c>
      <c r="C26" s="6" t="s">
        <v>64</v>
      </c>
      <c r="D26" s="29" t="s">
        <v>84</v>
      </c>
      <c r="E26" s="29" t="s">
        <v>84</v>
      </c>
      <c r="F26" s="29" t="s">
        <v>84</v>
      </c>
      <c r="G26" s="29" t="s">
        <v>84</v>
      </c>
      <c r="H26" s="29" t="s">
        <v>84</v>
      </c>
      <c r="I26" s="30" t="s">
        <v>84</v>
      </c>
      <c r="J26" s="4">
        <v>70</v>
      </c>
      <c r="K26" s="4">
        <v>90</v>
      </c>
      <c r="L26" s="4"/>
      <c r="M26" s="4"/>
      <c r="N26" s="4"/>
      <c r="O26" s="4"/>
      <c r="P26" s="4"/>
      <c r="Q26" s="10">
        <f t="shared" si="0"/>
        <v>32</v>
      </c>
    </row>
    <row r="27" spans="2:17">
      <c r="B27" s="6">
        <f t="shared" si="1"/>
        <v>19</v>
      </c>
      <c r="C27" s="6" t="s">
        <v>65</v>
      </c>
      <c r="D27" s="29" t="s">
        <v>85</v>
      </c>
      <c r="E27" s="29" t="s">
        <v>85</v>
      </c>
      <c r="F27" s="29" t="s">
        <v>85</v>
      </c>
      <c r="G27" s="29" t="s">
        <v>85</v>
      </c>
      <c r="H27" s="29" t="s">
        <v>85</v>
      </c>
      <c r="I27" s="30" t="s">
        <v>85</v>
      </c>
      <c r="J27" s="4">
        <v>0</v>
      </c>
      <c r="K27" s="4">
        <v>75</v>
      </c>
      <c r="L27" s="4"/>
      <c r="M27" s="4"/>
      <c r="N27" s="4"/>
      <c r="O27" s="4"/>
      <c r="P27" s="4"/>
      <c r="Q27" s="10">
        <f t="shared" si="0"/>
        <v>15</v>
      </c>
    </row>
    <row r="28" spans="2:17">
      <c r="B28" s="6">
        <f t="shared" si="1"/>
        <v>20</v>
      </c>
      <c r="C28" s="6" t="s">
        <v>66</v>
      </c>
      <c r="D28" s="29" t="s">
        <v>86</v>
      </c>
      <c r="E28" s="29" t="s">
        <v>86</v>
      </c>
      <c r="F28" s="29" t="s">
        <v>86</v>
      </c>
      <c r="G28" s="29" t="s">
        <v>86</v>
      </c>
      <c r="H28" s="29" t="s">
        <v>86</v>
      </c>
      <c r="I28" s="30" t="s">
        <v>86</v>
      </c>
      <c r="J28" s="4">
        <v>80</v>
      </c>
      <c r="K28" s="4">
        <v>100</v>
      </c>
      <c r="L28" s="4"/>
      <c r="M28" s="4"/>
      <c r="N28" s="4"/>
      <c r="O28" s="4"/>
      <c r="P28" s="4"/>
      <c r="Q28" s="10">
        <f t="shared" si="0"/>
        <v>36</v>
      </c>
    </row>
    <row r="29" spans="2:17">
      <c r="B29" s="6">
        <f t="shared" si="1"/>
        <v>21</v>
      </c>
      <c r="C29" s="6" t="s">
        <v>67</v>
      </c>
      <c r="D29" s="29" t="s">
        <v>87</v>
      </c>
      <c r="E29" s="29" t="s">
        <v>87</v>
      </c>
      <c r="F29" s="29" t="s">
        <v>87</v>
      </c>
      <c r="G29" s="29" t="s">
        <v>87</v>
      </c>
      <c r="H29" s="29" t="s">
        <v>87</v>
      </c>
      <c r="I29" s="30" t="s">
        <v>87</v>
      </c>
      <c r="J29" s="4">
        <v>100</v>
      </c>
      <c r="K29" s="4">
        <v>100</v>
      </c>
      <c r="L29" s="4"/>
      <c r="M29" s="4"/>
      <c r="N29" s="4"/>
      <c r="O29" s="4"/>
      <c r="P29" s="4"/>
      <c r="Q29" s="10">
        <f t="shared" si="0"/>
        <v>40</v>
      </c>
    </row>
    <row r="30" spans="2:17">
      <c r="B30" s="6">
        <f t="shared" si="1"/>
        <v>22</v>
      </c>
      <c r="C30" s="6" t="s">
        <v>68</v>
      </c>
      <c r="D30" s="29" t="s">
        <v>88</v>
      </c>
      <c r="E30" s="29" t="s">
        <v>88</v>
      </c>
      <c r="F30" s="29" t="s">
        <v>88</v>
      </c>
      <c r="G30" s="29" t="s">
        <v>88</v>
      </c>
      <c r="H30" s="29" t="s">
        <v>88</v>
      </c>
      <c r="I30" s="30" t="s">
        <v>88</v>
      </c>
      <c r="J30" s="4">
        <v>0</v>
      </c>
      <c r="K30" s="4">
        <v>0</v>
      </c>
      <c r="L30" s="4"/>
      <c r="M30" s="4"/>
      <c r="N30" s="4"/>
      <c r="O30" s="4"/>
      <c r="P30" s="4"/>
      <c r="Q30" s="10">
        <f>AVERAGE(Q9:Q29)</f>
        <v>21.666666666666668</v>
      </c>
    </row>
    <row r="31" spans="2:17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37</v>
      </c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41" t="s">
        <v>19</v>
      </c>
      <c r="I54" s="41"/>
      <c r="J54" s="11">
        <f>COUNTIF(J9:J53,"&gt;=70")</f>
        <v>13</v>
      </c>
      <c r="K54" s="11">
        <f t="shared" ref="K54:P54" si="4">COUNTIF(K9:K53,"&gt;=70")</f>
        <v>15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42" t="s">
        <v>20</v>
      </c>
      <c r="I55" s="42"/>
      <c r="J55" s="12">
        <f>COUNTIF(J9:J53,"&lt;70")</f>
        <v>9</v>
      </c>
      <c r="K55" s="12">
        <f t="shared" ref="K55:Q55" si="6">COUNTIF(K9:K53,"&lt;70")</f>
        <v>7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36"/>
      <c r="E56" s="36"/>
      <c r="H56" s="42" t="s">
        <v>21</v>
      </c>
      <c r="I56" s="42"/>
      <c r="J56" s="12">
        <f>COUNT(J9:J53)</f>
        <v>22</v>
      </c>
      <c r="K56" s="12">
        <f t="shared" ref="K56:Q56" si="7">COUNT(K9:K53)</f>
        <v>22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43" t="s">
        <v>16</v>
      </c>
      <c r="I57" s="43"/>
      <c r="J57" s="13">
        <f>J54/J56</f>
        <v>0.59090909090909094</v>
      </c>
      <c r="K57" s="14">
        <f t="shared" ref="K57:Q57" si="8">K54/K56</f>
        <v>0.68181818181818177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43" t="s">
        <v>17</v>
      </c>
      <c r="I58" s="43"/>
      <c r="J58" s="13">
        <f>J55/J56</f>
        <v>0.40909090909090912</v>
      </c>
      <c r="K58" s="13">
        <f t="shared" ref="K58:Q58" si="9">K55/K56</f>
        <v>0.31818181818181818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21.666666666666668</v>
      </c>
    </row>
    <row r="60" spans="2:17">
      <c r="D60" s="1"/>
      <c r="E60" s="8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202-B</vt:lpstr>
      <vt:lpstr>CÁLCULO 211-B</vt:lpstr>
      <vt:lpstr>CÁLCULO 207-B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Home-PC</cp:lastModifiedBy>
  <cp:lastPrinted>2023-03-21T15:13:53Z</cp:lastPrinted>
  <dcterms:created xsi:type="dcterms:W3CDTF">2023-03-14T19:16:59Z</dcterms:created>
  <dcterms:modified xsi:type="dcterms:W3CDTF">2024-04-17T12:49:59Z</dcterms:modified>
</cp:coreProperties>
</file>