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HSD\"/>
    </mc:Choice>
  </mc:AlternateContent>
  <xr:revisionPtr revIDLastSave="0" documentId="8_{5B0FEB18-E525-4B6F-8486-F219CAA5ACD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6" i="10"/>
  <c r="I16" i="10"/>
  <c r="L15" i="10"/>
  <c r="I15" i="10"/>
  <c r="L14" i="10"/>
  <c r="I14" i="10"/>
  <c r="I15" i="22" l="1"/>
  <c r="I14" i="22"/>
  <c r="I16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<sst xmlns="http://schemas.openxmlformats.org/spreadsheetml/2006/main" count="180" uniqueCount="47">
  <si>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</si>
  <si>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</si>
  <si>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</si>
  <si>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</si>
  <si>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</si>
  <si>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</si>
  <si>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</si>
  <si>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</si>
  <si>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</si>
  <si>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</si>
  <si>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</si>
  <si>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</si>
  <si>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</si>
  <si>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</si>
  <si>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</si>
  <si>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</si>
  <si>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</si>
  <si>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</si>
  <si>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</si>
  <si>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</si>
  <si>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</si>
  <si>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</si>
  <si>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</si>
  <si>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</si>
  <si>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</si>
  <si>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</si>
  <si>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</si>
  <si>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</si>
  <si>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</si>
  <si>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</si>
  <si>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</si>
  <si>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</si>
  <si>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</si>
  <si>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</si>
  <si>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</si>
  <si>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HORACIO SOLIS DOMINGUEZ</t>
  </si>
  <si>
    <t>IGEM</t>
  </si>
  <si>
    <t>IEME</t>
  </si>
  <si>
    <t>FEBRERO-JUNIO 2024</t>
  </si>
  <si>
    <t>202 B</t>
  </si>
  <si>
    <t>207 B</t>
  </si>
  <si>
    <t>CÁLCULO INTEGRAL</t>
  </si>
  <si>
    <t>211 B</t>
  </si>
  <si>
    <t>IMCT</t>
  </si>
  <si>
    <t>II</t>
  </si>
  <si>
    <t>DEPARTAMENTO DE CIENCIAS BASICAS</t>
  </si>
  <si>
    <t>MC.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</si>
</sst>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106" zoomScaleNormal="106" zoomScaleSheetLayoutView="100" workbookViewId="0">
      <selection activeCell="N18" sqref="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1</v>
      </c>
      <c r="I8" s="32" t="s">
        <v>7</v>
      </c>
      <c r="J8" s="32"/>
      <c r="K8" s="32"/>
      <c r="L8" s="33" t="s">
        <v>38</v>
      </c>
      <c r="M8" s="33"/>
      <c r="N8" s="33"/>
    </row>
    <row r="10" spans="1:14" x14ac:dyDescent="0.25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41</v>
      </c>
      <c r="B14" s="9" t="s">
        <v>21</v>
      </c>
      <c r="C14" s="9" t="s">
        <v>39</v>
      </c>
      <c r="D14" s="9" t="s">
        <v>37</v>
      </c>
      <c r="E14" s="9">
        <v>36</v>
      </c>
      <c r="F14" s="9">
        <v>5</v>
      </c>
      <c r="G14" s="9"/>
      <c r="H14" s="10"/>
      <c r="I14" s="9">
        <f t="shared" ref="I14:I28" si="0">(E14-SUM(F14:G14))-K14</f>
        <v>31</v>
      </c>
      <c r="J14" s="10"/>
      <c r="K14" s="9">
        <v>0</v>
      </c>
      <c r="L14" s="10">
        <f t="shared" ref="L14:L28" si="1">K14/E14</f>
        <v>0</v>
      </c>
      <c r="M14" s="9">
        <v>11</v>
      </c>
      <c r="N14" s="15">
        <v>0.11</v>
      </c>
    </row>
    <row r="15" spans="1:14" s="11" customFormat="1" ht="26.4" x14ac:dyDescent="0.25">
      <c r="A15" s="8" t="s">
        <v>41</v>
      </c>
      <c r="B15" s="9" t="s">
        <v>21</v>
      </c>
      <c r="C15" s="9" t="s">
        <v>40</v>
      </c>
      <c r="D15" s="9" t="s">
        <v>36</v>
      </c>
      <c r="E15" s="9">
        <v>22</v>
      </c>
      <c r="F15" s="9">
        <v>13</v>
      </c>
      <c r="G15" s="9"/>
      <c r="H15" s="10"/>
      <c r="I15" s="9">
        <f t="shared" si="0"/>
        <v>9</v>
      </c>
      <c r="J15" s="10"/>
      <c r="K15" s="9">
        <v>0</v>
      </c>
      <c r="L15" s="10">
        <f t="shared" si="1"/>
        <v>0</v>
      </c>
      <c r="M15" s="9">
        <v>43</v>
      </c>
      <c r="N15" s="15">
        <v>0.43</v>
      </c>
    </row>
    <row r="16" spans="1:14" s="11" customFormat="1" ht="26.4" x14ac:dyDescent="0.25">
      <c r="A16" s="8" t="s">
        <v>41</v>
      </c>
      <c r="B16" s="9" t="s">
        <v>21</v>
      </c>
      <c r="C16" s="9" t="s">
        <v>42</v>
      </c>
      <c r="D16" s="9" t="s">
        <v>43</v>
      </c>
      <c r="E16" s="9">
        <v>21</v>
      </c>
      <c r="F16" s="9">
        <v>11</v>
      </c>
      <c r="G16" s="9"/>
      <c r="H16" s="10"/>
      <c r="I16" s="9">
        <f t="shared" si="0"/>
        <v>10</v>
      </c>
      <c r="J16" s="10"/>
      <c r="K16" s="9">
        <v>0</v>
      </c>
      <c r="L16" s="10">
        <f t="shared" si="1"/>
        <v>0</v>
      </c>
      <c r="M16" s="9">
        <v>29</v>
      </c>
      <c r="N16" s="15">
        <v>0.28999999999999998</v>
      </c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29</v>
      </c>
      <c r="G28" s="17">
        <f>SUM(G14:G27)</f>
        <v>0</v>
      </c>
      <c r="H28" s="18"/>
      <c r="I28" s="17">
        <f t="shared" si="0"/>
        <v>50</v>
      </c>
      <c r="J28" s="18"/>
      <c r="K28" s="17">
        <f>SUM(K14:K27)</f>
        <v>0</v>
      </c>
      <c r="L28" s="18">
        <f t="shared" si="1"/>
        <v>0</v>
      </c>
      <c r="M28" s="17">
        <f>AVERAGE(M14:M27)</f>
        <v>27.666666666666668</v>
      </c>
      <c r="N28" s="19">
        <f>AVERAGE(N14:N27)</f>
        <v>0.27666666666666667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HORACIO SOLIS DOMINGUEZ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L34" sqref="L3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2.8867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45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CÁLCULO INTEGRAL</v>
      </c>
      <c r="B14" s="9" t="s">
        <v>44</v>
      </c>
      <c r="C14" s="9" t="str">
        <f>'1'!C14</f>
        <v>202 B</v>
      </c>
      <c r="D14" s="9" t="str">
        <f>'1'!D14</f>
        <v>IEME</v>
      </c>
      <c r="E14" s="9">
        <f>'1'!E14</f>
        <v>36</v>
      </c>
      <c r="F14" s="9">
        <v>5</v>
      </c>
      <c r="G14" s="9"/>
      <c r="H14" s="10"/>
      <c r="I14" s="9">
        <f t="shared" ref="I14:I28" si="0">(E14-SUM(F14:G14))-K14</f>
        <v>31</v>
      </c>
      <c r="J14" s="10"/>
      <c r="K14" s="9">
        <v>0</v>
      </c>
      <c r="L14" s="10">
        <f t="shared" ref="L14:L28" si="1">K14/E14</f>
        <v>0</v>
      </c>
      <c r="M14" s="9">
        <v>11</v>
      </c>
      <c r="N14" s="15">
        <v>0.14000000000000001</v>
      </c>
    </row>
    <row r="15" spans="1:14" s="11" customFormat="1" ht="26.4" x14ac:dyDescent="0.25">
      <c r="A15" s="9" t="str">
        <f>'1'!A15</f>
        <v>CÁLCULO INTEGRAL</v>
      </c>
      <c r="B15" s="9" t="s">
        <v>44</v>
      </c>
      <c r="C15" s="9" t="str">
        <f>'1'!C15</f>
        <v>207 B</v>
      </c>
      <c r="D15" s="9" t="str">
        <f>'1'!D15</f>
        <v>IGEM</v>
      </c>
      <c r="E15" s="9">
        <f>'1'!E15</f>
        <v>22</v>
      </c>
      <c r="F15" s="9">
        <v>15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60</v>
      </c>
      <c r="N15" s="15">
        <v>0.68</v>
      </c>
    </row>
    <row r="16" spans="1:14" s="11" customFormat="1" ht="26.4" x14ac:dyDescent="0.25">
      <c r="A16" s="9" t="str">
        <f>'1'!A16</f>
        <v>CÁLCULO INTEGRAL</v>
      </c>
      <c r="B16" s="9" t="s">
        <v>44</v>
      </c>
      <c r="C16" s="9" t="str">
        <f>'1'!C16</f>
        <v>211 B</v>
      </c>
      <c r="D16" s="9" t="str">
        <f>'1'!D16</f>
        <v>IMCT</v>
      </c>
      <c r="E16" s="9">
        <f>'1'!E16</f>
        <v>21</v>
      </c>
      <c r="F16" s="9">
        <v>11</v>
      </c>
      <c r="G16" s="9"/>
      <c r="H16" s="10"/>
      <c r="I16" s="9">
        <f t="shared" si="0"/>
        <v>10</v>
      </c>
      <c r="J16" s="10"/>
      <c r="K16" s="9">
        <v>0</v>
      </c>
      <c r="L16" s="10">
        <f t="shared" si="1"/>
        <v>0</v>
      </c>
      <c r="M16" s="9">
        <v>40</v>
      </c>
      <c r="N16" s="15">
        <v>0.52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31</v>
      </c>
      <c r="G28" s="17">
        <f>SUM(G14:G27)</f>
        <v>0</v>
      </c>
      <c r="H28" s="18"/>
      <c r="I28" s="17">
        <f t="shared" si="0"/>
        <v>48</v>
      </c>
      <c r="J28" s="18"/>
      <c r="K28" s="17">
        <f>SUM(K14:K27)</f>
        <v>0</v>
      </c>
      <c r="L28" s="18">
        <f t="shared" si="1"/>
        <v>0</v>
      </c>
      <c r="M28" s="17">
        <f>AVERAGE(M14:M27)</f>
        <v>37</v>
      </c>
      <c r="N28" s="19">
        <f>AVERAGE(N14:N27)</f>
        <v>0.44666666666666671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HORACIO SOLIS DOMINGUEZ</v>
      </c>
      <c r="C37" s="39"/>
      <c r="D37" s="39"/>
      <c r="E37" s="13"/>
      <c r="F37" s="13"/>
      <c r="G37" s="39" t="s">
        <v>46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CÁLCULO INTEGRAL</v>
      </c>
      <c r="B14" s="9"/>
      <c r="C14" s="9" t="str">
        <f>'1'!C14</f>
        <v>202 B</v>
      </c>
      <c r="D14" s="9" t="str">
        <f>'1'!D14</f>
        <v>IEME</v>
      </c>
      <c r="E14" s="9">
        <f>'1'!E14</f>
        <v>36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CÁLCULO INTEGRAL</v>
      </c>
      <c r="B15" s="9"/>
      <c r="C15" s="9" t="str">
        <f>'1'!C15</f>
        <v>207 B</v>
      </c>
      <c r="D15" s="9" t="str">
        <f>'1'!D15</f>
        <v>IGEM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CÁLCULO INTEGRAL</v>
      </c>
      <c r="B16" s="9"/>
      <c r="C16" s="9" t="str">
        <f>'1'!C16</f>
        <v>211 B</v>
      </c>
      <c r="D16" s="9" t="str">
        <f>'1'!D16</f>
        <v>IMCT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HORACIO SOLIS DOMINGUEZ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CÁLCULO INTEGRAL</v>
      </c>
      <c r="B14" s="9"/>
      <c r="C14" s="9" t="str">
        <f>'1'!C14</f>
        <v>202 B</v>
      </c>
      <c r="D14" s="9" t="str">
        <f>'1'!D14</f>
        <v>IEME</v>
      </c>
      <c r="E14" s="9">
        <f>'1'!E14</f>
        <v>36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CÁLCULO INTEGRAL</v>
      </c>
      <c r="B15" s="9"/>
      <c r="C15" s="9" t="str">
        <f>'1'!C15</f>
        <v>207 B</v>
      </c>
      <c r="D15" s="9" t="str">
        <f>'1'!D15</f>
        <v>IGEM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CÁLCULO INTEGRAL</v>
      </c>
      <c r="B16" s="9"/>
      <c r="C16" s="9" t="str">
        <f>'1'!C16</f>
        <v>211 B</v>
      </c>
      <c r="D16" s="9" t="str">
        <f>'1'!D16</f>
        <v>IMCT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HORACIO SOLIS DOMINGUEZ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CÁLCULO INTEGRAL</v>
      </c>
      <c r="B14" s="9"/>
      <c r="C14" s="9" t="str">
        <f>'1'!C14</f>
        <v>202 B</v>
      </c>
      <c r="D14" s="9" t="str">
        <f>'1'!D14</f>
        <v>IEME</v>
      </c>
      <c r="E14" s="9">
        <f>'1'!E14</f>
        <v>36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CÁLCULO INTEGRAL</v>
      </c>
      <c r="B15" s="9"/>
      <c r="C15" s="9" t="str">
        <f>'1'!C15</f>
        <v>207 B</v>
      </c>
      <c r="D15" s="9" t="str">
        <f>'1'!D15</f>
        <v>IGEM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CÁLCULO INTEGRAL</v>
      </c>
      <c r="B16" s="9"/>
      <c r="C16" s="9" t="str">
        <f>'1'!C16</f>
        <v>211 B</v>
      </c>
      <c r="D16" s="9" t="str">
        <f>'1'!D16</f>
        <v>IMCT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HORACIO SOLIS DOMINGUEZ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2024-04-29T19:38:40Z</dcterms:modified>
  <cp:category/>
  <cp:contentStatus/>
</cp:coreProperties>
</file>