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7710D597-D750-483C-989B-16E2371681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<sst xmlns="http://schemas.openxmlformats.org/spreadsheetml/2006/main" count="153" uniqueCount="43">
  <si>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</si>
  <si>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</si>
  <si>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</si>
  <si>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</si>
  <si>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</si>
  <si>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</si>
  <si>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</si>
  <si>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</si>
  <si>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</si>
  <si>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</si>
  <si>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</si>
  <si>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</si>
  <si>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</si>
  <si>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</si>
  <si>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</si>
  <si>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</si>
  <si>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</si>
  <si>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</si>
  <si>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</si>
  <si>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</si>
  <si>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</si>
  <si>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</si>
  <si>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</si>
  <si>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</si>
  <si>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</si>
  <si>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</si>
  <si>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</si>
  <si>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</si>
  <si>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</si>
  <si>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</si>
  <si>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</si>
  <si>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</si>
  <si>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</si>
  <si>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</si>
  <si>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</si>
  <si>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</si>
  <si>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</si>
  <si>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</si>
  <si>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</si>
  <si>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606-A</t>
  </si>
  <si>
    <t>406-A</t>
  </si>
  <si>
    <t>FEB 24- JUN 24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</si>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</sst>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zoomScale="93" zoomScaleNormal="93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2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41</v>
      </c>
      <c r="M8" s="30"/>
      <c r="N8" s="30"/>
    </row>
    <row r="10" spans="1:17" x14ac:dyDescent="0.2">
      <c r="A10" s="4" t="s">
        <v>7</v>
      </c>
      <c r="B10" s="30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2</v>
      </c>
      <c r="C14" s="9" t="s">
        <v>42</v>
      </c>
      <c r="D14" s="9" t="s">
        <v>36</v>
      </c>
      <c r="E14" s="9">
        <v>30</v>
      </c>
      <c r="F14" s="9">
        <v>23</v>
      </c>
      <c r="G14" s="9">
        <v>0</v>
      </c>
      <c r="H14" s="10">
        <v>0.77</v>
      </c>
      <c r="I14" s="9">
        <f t="shared" ref="I14:I26" si="0">(E14-SUM(F14:G14))-K14</f>
        <v>7</v>
      </c>
      <c r="J14" s="10"/>
      <c r="K14" s="9">
        <v>0</v>
      </c>
      <c r="L14" s="10">
        <f t="shared" ref="L14:L26" si="1">K14/E14</f>
        <v>0</v>
      </c>
      <c r="M14" s="9">
        <v>60</v>
      </c>
      <c r="N14" s="15">
        <v>0.77</v>
      </c>
      <c r="P14" s="11">
        <v>32</v>
      </c>
    </row>
    <row r="15" spans="1:17" s="11" customFormat="1" x14ac:dyDescent="0.2">
      <c r="A15" s="8" t="s">
        <v>33</v>
      </c>
      <c r="B15" s="9">
        <v>3</v>
      </c>
      <c r="C15" s="9" t="s">
        <v>42</v>
      </c>
      <c r="D15" s="9" t="s">
        <v>36</v>
      </c>
      <c r="E15" s="9">
        <v>30</v>
      </c>
      <c r="F15" s="9">
        <v>24</v>
      </c>
      <c r="G15" s="9">
        <v>0</v>
      </c>
      <c r="H15" s="10">
        <v>0.8</v>
      </c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0.8</v>
      </c>
    </row>
    <row r="16" spans="1:17" s="11" customFormat="1" x14ac:dyDescent="0.2">
      <c r="A16" s="8" t="s">
        <v>34</v>
      </c>
      <c r="B16" s="9">
        <v>2</v>
      </c>
      <c r="C16" s="9" t="s">
        <v>40</v>
      </c>
      <c r="D16" s="9" t="s">
        <v>36</v>
      </c>
      <c r="E16" s="9">
        <v>23</v>
      </c>
      <c r="F16" s="9">
        <v>23</v>
      </c>
      <c r="G16" s="9">
        <v>0</v>
      </c>
      <c r="H16" s="21">
        <v>1</v>
      </c>
      <c r="I16" s="22">
        <f t="shared" si="0"/>
        <v>0</v>
      </c>
      <c r="J16" s="21"/>
      <c r="K16" s="9">
        <v>0</v>
      </c>
      <c r="L16" s="10">
        <f t="shared" si="1"/>
        <v>0</v>
      </c>
      <c r="M16" s="9">
        <v>92</v>
      </c>
      <c r="N16" s="15">
        <v>0.48</v>
      </c>
    </row>
    <row r="17" spans="1:14" s="11" customFormat="1" x14ac:dyDescent="0.2">
      <c r="A17" s="8" t="s">
        <v>34</v>
      </c>
      <c r="B17" s="9">
        <v>3</v>
      </c>
      <c r="C17" s="9" t="s">
        <v>40</v>
      </c>
      <c r="D17" s="9" t="s">
        <v>36</v>
      </c>
      <c r="E17" s="9">
        <v>23</v>
      </c>
      <c r="F17" s="9">
        <v>23</v>
      </c>
      <c r="G17" s="9">
        <v>0</v>
      </c>
      <c r="H17" s="21">
        <v>1</v>
      </c>
      <c r="I17" s="22">
        <f t="shared" si="0"/>
        <v>0</v>
      </c>
      <c r="J17" s="21"/>
      <c r="K17" s="9">
        <v>0</v>
      </c>
      <c r="L17" s="10">
        <f t="shared" si="1"/>
        <v>0</v>
      </c>
      <c r="M17" s="9">
        <v>91</v>
      </c>
      <c r="N17" s="15">
        <v>0.44</v>
      </c>
    </row>
    <row r="18" spans="1:14" s="11" customFormat="1" x14ac:dyDescent="0.2">
      <c r="A18" s="8" t="s">
        <v>35</v>
      </c>
      <c r="B18" s="9">
        <v>3</v>
      </c>
      <c r="C18" s="9" t="s">
        <v>39</v>
      </c>
      <c r="D18" s="9" t="s">
        <v>36</v>
      </c>
      <c r="E18" s="9">
        <v>25</v>
      </c>
      <c r="F18" s="9">
        <v>22</v>
      </c>
      <c r="G18" s="9"/>
      <c r="H18" s="21">
        <v>0.88</v>
      </c>
      <c r="I18" s="22">
        <f t="shared" si="0"/>
        <v>3</v>
      </c>
      <c r="J18" s="21"/>
      <c r="K18" s="9">
        <v>0</v>
      </c>
      <c r="L18" s="10">
        <f t="shared" si="1"/>
        <v>0</v>
      </c>
      <c r="M18" s="9">
        <v>75</v>
      </c>
      <c r="N18" s="15">
        <v>0.76</v>
      </c>
    </row>
    <row r="19" spans="1:14" s="11" customFormat="1" x14ac:dyDescent="0.2">
      <c r="A19" s="8" t="s">
        <v>35</v>
      </c>
      <c r="B19" s="9">
        <v>4</v>
      </c>
      <c r="C19" s="9" t="s">
        <v>39</v>
      </c>
      <c r="D19" s="9" t="s">
        <v>36</v>
      </c>
      <c r="E19" s="9">
        <v>25</v>
      </c>
      <c r="F19" s="9">
        <v>25</v>
      </c>
      <c r="G19" s="9"/>
      <c r="H19" s="21">
        <v>1</v>
      </c>
      <c r="I19" s="22">
        <f t="shared" si="0"/>
        <v>0</v>
      </c>
      <c r="J19" s="21"/>
      <c r="K19" s="9">
        <v>0</v>
      </c>
      <c r="L19" s="10">
        <f t="shared" si="1"/>
        <v>0</v>
      </c>
      <c r="M19" s="9">
        <v>86</v>
      </c>
      <c r="N19" s="15">
        <v>0.44</v>
      </c>
    </row>
    <row r="20" spans="1:14" s="11" customFormat="1" x14ac:dyDescent="0.2">
      <c r="A20" s="8" t="s">
        <v>35</v>
      </c>
      <c r="B20" s="9">
        <v>5</v>
      </c>
      <c r="C20" s="9" t="s">
        <v>39</v>
      </c>
      <c r="D20" s="9" t="s">
        <v>36</v>
      </c>
      <c r="E20" s="9">
        <v>25</v>
      </c>
      <c r="F20" s="9">
        <v>22</v>
      </c>
      <c r="G20" s="9"/>
      <c r="H20" s="21">
        <v>0.88</v>
      </c>
      <c r="I20" s="22">
        <f t="shared" si="0"/>
        <v>3</v>
      </c>
      <c r="J20" s="21"/>
      <c r="K20" s="9">
        <v>0</v>
      </c>
      <c r="L20" s="10">
        <f t="shared" si="1"/>
        <v>0</v>
      </c>
      <c r="M20" s="9">
        <v>75</v>
      </c>
      <c r="N20" s="15">
        <v>0.8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181</v>
      </c>
      <c r="F26" s="17">
        <f>SUM(F14:F25)</f>
        <v>162</v>
      </c>
      <c r="G26" s="17">
        <f>SUM(G14:G25)</f>
        <v>0</v>
      </c>
      <c r="H26" s="18"/>
      <c r="I26" s="17">
        <f t="shared" si="0"/>
        <v>19</v>
      </c>
      <c r="J26" s="18"/>
      <c r="K26" s="17">
        <f>SUM(K14:K25)</f>
        <v>0</v>
      </c>
      <c r="L26" s="18">
        <f t="shared" si="1"/>
        <v>0</v>
      </c>
      <c r="M26" s="17">
        <f>AVERAGE(M14:M25)</f>
        <v>78.142857142857139</v>
      </c>
      <c r="N26" s="19">
        <f>AVERAGE(N14:N25)</f>
        <v>0.64142857142857146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M.E. JOSE DEL CARMEN LARA MARQUEZ</v>
      </c>
      <c r="C35" s="24"/>
      <c r="D35" s="24"/>
      <c r="E35" s="13"/>
      <c r="F35" s="13"/>
      <c r="G35" s="24" t="s">
        <v>37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'1'!A15</f>
        <v>ECOLOGIA</v>
      </c>
      <c r="B16" s="9"/>
      <c r="C16" s="9" t="str">
        <f>'1'!C15</f>
        <v>206-A</v>
      </c>
      <c r="D16" s="9" t="str">
        <f>'1'!D15</f>
        <v>IAMB</v>
      </c>
      <c r="E16" s="9">
        <f>'1'!E15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 xml:space="preserve">CONTAMINACION ATMOSFERICA </v>
      </c>
      <c r="B18" s="9"/>
      <c r="C18" s="9" t="e">
        <f>'1'!#REF!</f>
        <v>#REF!</v>
      </c>
      <c r="D18" s="9" t="str">
        <f>'1'!D16</f>
        <v>IAMB</v>
      </c>
      <c r="E18" s="9">
        <f>'1'!E16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 xml:space="preserve">CONTAMINACION ATMOSFERICA </v>
      </c>
      <c r="B19" s="9"/>
      <c r="C19" s="9" t="str">
        <f>'1'!C16</f>
        <v>406-A</v>
      </c>
      <c r="D19" s="9" t="str">
        <f>'1'!D17</f>
        <v>IAMB</v>
      </c>
      <c r="E19" s="9">
        <f>'1'!E17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606-A</v>
      </c>
      <c r="D20" s="9" t="str">
        <f>'1'!D18</f>
        <v>IAMB</v>
      </c>
      <c r="E20" s="9">
        <f>'1'!E18</f>
        <v>25</v>
      </c>
      <c r="F20" s="9"/>
      <c r="G20" s="9"/>
      <c r="H20" s="10">
        <f t="shared" si="0"/>
        <v>0</v>
      </c>
      <c r="I20" s="9">
        <f t="shared" si="1"/>
        <v>25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'1'!A19</f>
        <v>COMPONENTES DE EQUIPO INDUSTRIAL</v>
      </c>
      <c r="B21" s="9"/>
      <c r="C21" s="9" t="str">
        <f>'1'!C19</f>
        <v>606-A</v>
      </c>
      <c r="D21" s="9" t="str">
        <f>'1'!D19</f>
        <v>IAMB</v>
      </c>
      <c r="E21" s="9">
        <f>'1'!E19</f>
        <v>25</v>
      </c>
      <c r="F21" s="9"/>
      <c r="G21" s="9"/>
      <c r="H21" s="10">
        <f t="shared" si="0"/>
        <v>0</v>
      </c>
      <c r="I21" s="9">
        <f t="shared" si="1"/>
        <v>25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str">
        <f>'1'!A20</f>
        <v>COMPONENTES DE EQUIPO INDUSTRIAL</v>
      </c>
      <c r="B22" s="9"/>
      <c r="C22" s="9" t="str">
        <f>'1'!C20</f>
        <v>606-A</v>
      </c>
      <c r="D22" s="9" t="str">
        <f>'1'!D20</f>
        <v>IAMB</v>
      </c>
      <c r="E22" s="9">
        <f>'1'!E20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ECOLOGIA</v>
      </c>
      <c r="B16" s="9"/>
      <c r="C16" s="9" t="str">
        <f>'1'!C15</f>
        <v>206-A</v>
      </c>
      <c r="D16" s="9" t="str">
        <f>'1'!D15</f>
        <v>IAMB</v>
      </c>
      <c r="E16" s="9">
        <f>'1'!E15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 xml:space="preserve">CONTAMINACION ATMOSFERICA </v>
      </c>
      <c r="B18" s="9"/>
      <c r="C18" s="9" t="e">
        <f>'1'!#REF!</f>
        <v>#REF!</v>
      </c>
      <c r="D18" s="9" t="str">
        <f>'1'!D16</f>
        <v>IAMB</v>
      </c>
      <c r="E18" s="9">
        <f>'1'!E16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 xml:space="preserve">CONTAMINACION ATMOSFERICA </v>
      </c>
      <c r="B19" s="9"/>
      <c r="C19" s="9" t="str">
        <f>'1'!C16</f>
        <v>406-A</v>
      </c>
      <c r="D19" s="9" t="str">
        <f>'1'!D17</f>
        <v>IAMB</v>
      </c>
      <c r="E19" s="9">
        <f>'1'!E17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606-A</v>
      </c>
      <c r="D20" s="9" t="str">
        <f>'1'!D18</f>
        <v>IAMB</v>
      </c>
      <c r="E20" s="9">
        <f>'1'!E18</f>
        <v>25</v>
      </c>
      <c r="F20" s="9"/>
      <c r="G20" s="9"/>
      <c r="H20" s="10">
        <f t="shared" si="0"/>
        <v>0</v>
      </c>
      <c r="I20" s="9">
        <f t="shared" si="1"/>
        <v>25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'1'!A19</f>
        <v>COMPONENTES DE EQUIPO INDUSTRIAL</v>
      </c>
      <c r="B21" s="9"/>
      <c r="C21" s="9" t="str">
        <f>'1'!C19</f>
        <v>606-A</v>
      </c>
      <c r="D21" s="9" t="str">
        <f>'1'!D19</f>
        <v>IAMB</v>
      </c>
      <c r="E21" s="9">
        <f>'1'!E19</f>
        <v>25</v>
      </c>
      <c r="F21" s="9"/>
      <c r="G21" s="9"/>
      <c r="H21" s="10">
        <f t="shared" si="0"/>
        <v>0</v>
      </c>
      <c r="I21" s="9">
        <f t="shared" si="1"/>
        <v>25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str">
        <f>'1'!A20</f>
        <v>COMPONENTES DE EQUIPO INDUSTRIAL</v>
      </c>
      <c r="B22" s="9"/>
      <c r="C22" s="9" t="str">
        <f>'1'!C20</f>
        <v>606-A</v>
      </c>
      <c r="D22" s="9" t="str">
        <f>'1'!D20</f>
        <v>IAMB</v>
      </c>
      <c r="E22" s="9">
        <f>'1'!E20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ECOLOGIA</v>
      </c>
      <c r="B16" s="9"/>
      <c r="C16" s="9" t="str">
        <f>'1'!C15</f>
        <v>206-A</v>
      </c>
      <c r="D16" s="9" t="str">
        <f>'1'!D15</f>
        <v>IAMB</v>
      </c>
      <c r="E16" s="9">
        <f>'1'!E15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 xml:space="preserve">CONTAMINACION ATMOSFERICA </v>
      </c>
      <c r="B18" s="9"/>
      <c r="C18" s="9" t="e">
        <f>'1'!#REF!</f>
        <v>#REF!</v>
      </c>
      <c r="D18" s="9" t="str">
        <f>'1'!D16</f>
        <v>IAMB</v>
      </c>
      <c r="E18" s="9">
        <f>'1'!E16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 xml:space="preserve">CONTAMINACION ATMOSFERICA </v>
      </c>
      <c r="B19" s="9"/>
      <c r="C19" s="9" t="str">
        <f>'1'!C16</f>
        <v>406-A</v>
      </c>
      <c r="D19" s="9" t="str">
        <f>'1'!D17</f>
        <v>IAMB</v>
      </c>
      <c r="E19" s="9">
        <f>'1'!E17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'1'!A18</f>
        <v>COMPONENTES DE EQUIPO INDUSTRIAL</v>
      </c>
      <c r="B20" s="9"/>
      <c r="C20" s="9" t="str">
        <f>'1'!C18</f>
        <v>606-A</v>
      </c>
      <c r="D20" s="9" t="str">
        <f>'1'!D18</f>
        <v>IAMB</v>
      </c>
      <c r="E20" s="9">
        <f>'1'!E18</f>
        <v>25</v>
      </c>
      <c r="F20" s="9"/>
      <c r="G20" s="9"/>
      <c r="H20" s="10">
        <f t="shared" si="0"/>
        <v>0</v>
      </c>
      <c r="I20" s="9">
        <f t="shared" si="1"/>
        <v>25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'1'!A19</f>
        <v>COMPONENTES DE EQUIPO INDUSTRIAL</v>
      </c>
      <c r="B21" s="9"/>
      <c r="C21" s="9" t="str">
        <f>'1'!C19</f>
        <v>606-A</v>
      </c>
      <c r="D21" s="9" t="str">
        <f>'1'!D19</f>
        <v>IAMB</v>
      </c>
      <c r="E21" s="9">
        <f>'1'!E19</f>
        <v>25</v>
      </c>
      <c r="F21" s="9"/>
      <c r="G21" s="9"/>
      <c r="H21" s="10">
        <f t="shared" si="0"/>
        <v>0</v>
      </c>
      <c r="I21" s="9">
        <f t="shared" si="1"/>
        <v>25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 t="str">
        <f>'1'!A20</f>
        <v>COMPONENTES DE EQUIPO INDUSTRIAL</v>
      </c>
      <c r="B22" s="9"/>
      <c r="C22" s="9" t="str">
        <f>'1'!C20</f>
        <v>606-A</v>
      </c>
      <c r="D22" s="9" t="str">
        <f>'1'!D20</f>
        <v>IAMB</v>
      </c>
      <c r="E22" s="9">
        <f>'1'!E20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2024-04-23T02:03:24Z</dcterms:modified>
  <cp:category/>
  <cp:contentStatus/>
</cp:coreProperties>
</file>