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D481E06C-27C7-4882-BC72-8341E298C4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'1'!$A$1:$N$31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L19" i="10"/>
  <c r="L20" i="10"/>
  <c r="L21" i="10"/>
  <c r="I15" i="10" l="1"/>
  <c r="I16" i="10"/>
  <c r="I17" i="10"/>
  <c r="I18" i="10"/>
  <c r="I19" i="10"/>
  <c r="I20" i="10"/>
  <c r="I21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1" i="10"/>
  <c r="N22" i="10"/>
  <c r="M22" i="10"/>
  <c r="K22" i="10"/>
  <c r="G22" i="10"/>
  <c r="F22" i="10"/>
  <c r="E22" i="10"/>
  <c r="L14" i="10"/>
  <c r="I14" i="10"/>
  <c r="L20" i="22" l="1"/>
  <c r="H21" i="22"/>
  <c r="H23" i="22"/>
  <c r="L24" i="22"/>
  <c r="H19" i="22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2" i="10"/>
  <c r="L22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<sst xmlns="http://schemas.openxmlformats.org/spreadsheetml/2006/main" count="144" uniqueCount="43">
  <si>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</si>
  <si>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</si>
  <si>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</si>
  <si>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</si>
  <si>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</si>
  <si>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</si>
  <si>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</si>
  <si>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</si>
  <si>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</si>
  <si>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</si>
  <si>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</si>
  <si>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</si>
  <si>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</si>
  <si>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</si>
  <si>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</si>
  <si>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</si>
  <si>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</si>
  <si>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</si>
  <si>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</si>
  <si>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</si>
  <si>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</si>
  <si>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</si>
  <si>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</si>
  <si>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</si>
  <si>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</si>
  <si>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</si>
  <si>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</si>
  <si>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</si>
  <si>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</si>
  <si>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</si>
  <si>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</si>
  <si>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</si>
  <si>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</si>
  <si>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</si>
  <si>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</si>
  <si>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</si>
  <si>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IAMB</t>
  </si>
  <si>
    <t>M.C. JESSICA ALEJANDRA REYES LARIOS</t>
  </si>
  <si>
    <t>M.E. JOSE DEL CARMEN LARA MARQUEZ</t>
  </si>
  <si>
    <t>606-A</t>
  </si>
  <si>
    <t>406-A</t>
  </si>
  <si>
    <t>FEB 24- JUN 24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</si>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</sst>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1"/>
  <sheetViews>
    <sheetView tabSelected="1" topLeftCell="A7" zoomScale="93" zoomScaleNormal="93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3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41</v>
      </c>
      <c r="M8" s="30"/>
      <c r="N8" s="30"/>
    </row>
    <row r="10" spans="1:17" x14ac:dyDescent="0.2">
      <c r="A10" s="4" t="s">
        <v>7</v>
      </c>
      <c r="B10" s="30" t="s">
        <v>38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>
        <v>4</v>
      </c>
      <c r="C14" s="9" t="s">
        <v>42</v>
      </c>
      <c r="D14" s="9" t="s">
        <v>36</v>
      </c>
      <c r="E14" s="9">
        <v>30</v>
      </c>
      <c r="F14" s="9">
        <v>23</v>
      </c>
      <c r="G14" s="9">
        <v>0</v>
      </c>
      <c r="H14" s="10">
        <v>0.77</v>
      </c>
      <c r="I14" s="9">
        <f t="shared" ref="I14:I22" si="0">(E14-SUM(F14:G14))-K14</f>
        <v>7</v>
      </c>
      <c r="J14" s="10"/>
      <c r="K14" s="9">
        <v>0</v>
      </c>
      <c r="L14" s="10">
        <f t="shared" ref="L14:L22" si="1">K14/E14</f>
        <v>0</v>
      </c>
      <c r="M14" s="9">
        <v>70</v>
      </c>
      <c r="N14" s="15">
        <v>0.77</v>
      </c>
      <c r="P14" s="11">
        <v>32</v>
      </c>
    </row>
    <row r="15" spans="1:17" s="11" customFormat="1" x14ac:dyDescent="0.2">
      <c r="A15" s="8" t="s">
        <v>34</v>
      </c>
      <c r="B15" s="9">
        <v>4</v>
      </c>
      <c r="C15" s="9" t="s">
        <v>40</v>
      </c>
      <c r="D15" s="9" t="s">
        <v>36</v>
      </c>
      <c r="E15" s="9">
        <v>23</v>
      </c>
      <c r="F15" s="9">
        <v>23</v>
      </c>
      <c r="G15" s="9">
        <v>0</v>
      </c>
      <c r="H15" s="21">
        <v>1</v>
      </c>
      <c r="I15" s="22">
        <f t="shared" si="0"/>
        <v>0</v>
      </c>
      <c r="J15" s="21"/>
      <c r="K15" s="9">
        <v>0</v>
      </c>
      <c r="L15" s="10">
        <f t="shared" si="1"/>
        <v>0</v>
      </c>
      <c r="M15" s="9">
        <v>91</v>
      </c>
      <c r="N15" s="15">
        <v>0.65</v>
      </c>
    </row>
    <row r="16" spans="1:17" s="11" customFormat="1" x14ac:dyDescent="0.2">
      <c r="A16" s="8" t="s">
        <v>35</v>
      </c>
      <c r="B16" s="9">
        <v>6</v>
      </c>
      <c r="C16" s="9" t="s">
        <v>39</v>
      </c>
      <c r="D16" s="9" t="s">
        <v>36</v>
      </c>
      <c r="E16" s="9">
        <v>25</v>
      </c>
      <c r="F16" s="9">
        <v>22</v>
      </c>
      <c r="G16" s="9">
        <v>0</v>
      </c>
      <c r="H16" s="21">
        <v>0.88</v>
      </c>
      <c r="I16" s="22">
        <f t="shared" si="0"/>
        <v>3</v>
      </c>
      <c r="J16" s="21"/>
      <c r="K16" s="9">
        <v>0</v>
      </c>
      <c r="L16" s="10">
        <f t="shared" si="1"/>
        <v>0</v>
      </c>
      <c r="M16" s="9">
        <v>72</v>
      </c>
      <c r="N16" s="15">
        <v>0.6</v>
      </c>
    </row>
    <row r="17" spans="1:14" s="11" customFormat="1" x14ac:dyDescent="0.2">
      <c r="A17" s="8" t="s">
        <v>35</v>
      </c>
      <c r="B17" s="9">
        <v>7</v>
      </c>
      <c r="C17" s="9" t="s">
        <v>39</v>
      </c>
      <c r="D17" s="9" t="s">
        <v>36</v>
      </c>
      <c r="E17" s="9">
        <v>25</v>
      </c>
      <c r="F17" s="9">
        <v>23</v>
      </c>
      <c r="G17" s="9">
        <v>0</v>
      </c>
      <c r="H17" s="21">
        <v>0.92</v>
      </c>
      <c r="I17" s="22">
        <f t="shared" si="0"/>
        <v>2</v>
      </c>
      <c r="J17" s="21"/>
      <c r="K17" s="9">
        <v>0</v>
      </c>
      <c r="L17" s="10">
        <f t="shared" si="1"/>
        <v>0</v>
      </c>
      <c r="M17" s="9">
        <v>75</v>
      </c>
      <c r="N17" s="15">
        <v>0.72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ht="16.5" customHeigh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ht="13.5" thickBot="1" x14ac:dyDescent="0.25">
      <c r="A22" s="16" t="s">
        <v>23</v>
      </c>
      <c r="B22" s="17" t="s">
        <v>24</v>
      </c>
      <c r="C22" s="17" t="s">
        <v>24</v>
      </c>
      <c r="D22" s="17" t="s">
        <v>24</v>
      </c>
      <c r="E22" s="17">
        <f>SUM(E14:E21)</f>
        <v>103</v>
      </c>
      <c r="F22" s="17">
        <f>SUM(F14:F21)</f>
        <v>91</v>
      </c>
      <c r="G22" s="17">
        <f>SUM(G14:G21)</f>
        <v>0</v>
      </c>
      <c r="H22" s="18"/>
      <c r="I22" s="17">
        <f t="shared" si="0"/>
        <v>12</v>
      </c>
      <c r="J22" s="18"/>
      <c r="K22" s="17">
        <f>SUM(K14:K21)</f>
        <v>0</v>
      </c>
      <c r="L22" s="18">
        <f t="shared" si="1"/>
        <v>0</v>
      </c>
      <c r="M22" s="17">
        <f>AVERAGE(M14:M21)</f>
        <v>77</v>
      </c>
      <c r="N22" s="19">
        <f>AVERAGE(N14:N21)</f>
        <v>0.68500000000000005</v>
      </c>
    </row>
    <row r="24" spans="1:14" ht="120" customHeight="1" x14ac:dyDescent="0.2">
      <c r="A24" s="33" t="s">
        <v>25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6" spans="1:14" x14ac:dyDescent="0.2">
      <c r="A26" s="12"/>
    </row>
    <row r="27" spans="1:14" x14ac:dyDescent="0.2">
      <c r="B27" s="27" t="s">
        <v>26</v>
      </c>
      <c r="C27" s="27"/>
      <c r="D27" s="27"/>
      <c r="G27" s="28" t="s">
        <v>27</v>
      </c>
      <c r="H27" s="28"/>
      <c r="I27" s="28"/>
      <c r="J27" s="28"/>
    </row>
    <row r="28" spans="1:14" ht="62.25" customHeight="1" x14ac:dyDescent="0.2">
      <c r="B28" s="29"/>
      <c r="C28" s="29"/>
      <c r="D28" s="29"/>
      <c r="G28" s="30"/>
      <c r="H28" s="30"/>
      <c r="I28" s="30"/>
      <c r="J28" s="30"/>
    </row>
    <row r="29" spans="1:14" hidden="1" x14ac:dyDescent="0.2">
      <c r="A29" s="23" t="e">
        <v>#REF!</v>
      </c>
      <c r="B29" s="23"/>
      <c r="C29" s="6"/>
      <c r="E29" s="23"/>
      <c r="F29" s="23"/>
      <c r="G29" s="23"/>
      <c r="H29" s="23"/>
    </row>
    <row r="30" spans="1:14" hidden="1" x14ac:dyDescent="0.2"/>
    <row r="31" spans="1:14" ht="45" customHeight="1" x14ac:dyDescent="0.2">
      <c r="B31" s="24" t="str">
        <f>B10</f>
        <v>M.E. JOSE DEL CARMEN LARA MARQUEZ</v>
      </c>
      <c r="C31" s="24"/>
      <c r="D31" s="24"/>
      <c r="E31" s="13"/>
      <c r="F31" s="13"/>
      <c r="G31" s="24" t="s">
        <v>37</v>
      </c>
      <c r="H31" s="24"/>
      <c r="I31" s="24"/>
      <c r="J31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4:N2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7:D27"/>
    <mergeCell ref="G27:J27"/>
    <mergeCell ref="B28:D28"/>
    <mergeCell ref="G28:J28"/>
    <mergeCell ref="A29:B29"/>
    <mergeCell ref="E29:H29"/>
    <mergeCell ref="B31:D31"/>
    <mergeCell ref="G31:J31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ECOLOGIA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ht="25.5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">
      <c r="A23" s="9" t="str">
        <f>'1'!A17</f>
        <v>COMPONENTES DE EQUIPO INDUSTRIAL</v>
      </c>
      <c r="B23" s="9"/>
      <c r="C23" s="9" t="str">
        <f>'1'!C17</f>
        <v>606-A</v>
      </c>
      <c r="D23" s="9" t="str">
        <f>'1'!D17</f>
        <v>IAMB</v>
      </c>
      <c r="E23" s="9">
        <f>'1'!E17</f>
        <v>25</v>
      </c>
      <c r="F23" s="9"/>
      <c r="G23" s="9"/>
      <c r="H23" s="10">
        <f t="shared" si="0"/>
        <v>0</v>
      </c>
      <c r="I23" s="9">
        <f t="shared" si="1"/>
        <v>25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2">
      <c r="A24" s="9">
        <f>'1'!A18</f>
        <v>0</v>
      </c>
      <c r="B24" s="9"/>
      <c r="C24" s="9">
        <f>'1'!C18</f>
        <v>0</v>
      </c>
      <c r="D24" s="9">
        <f>'1'!D18</f>
        <v>0</v>
      </c>
      <c r="E24" s="9">
        <f>'1'!E18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'1'!A19</f>
        <v>0</v>
      </c>
      <c r="B25" s="9"/>
      <c r="C25" s="9">
        <f>'1'!C19</f>
        <v>0</v>
      </c>
      <c r="D25" s="9">
        <f>'1'!D19</f>
        <v>0</v>
      </c>
      <c r="E25" s="9">
        <f>'1'!E19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'1'!A20</f>
        <v>0</v>
      </c>
      <c r="B26" s="9"/>
      <c r="C26" s="9">
        <f>'1'!C20</f>
        <v>0</v>
      </c>
      <c r="D26" s="9">
        <f>'1'!D20</f>
        <v>0</v>
      </c>
      <c r="E26" s="9">
        <f>'1'!E20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'1'!A21</f>
        <v>0</v>
      </c>
      <c r="B27" s="9"/>
      <c r="C27" s="9">
        <f>'1'!C21</f>
        <v>0</v>
      </c>
      <c r="D27" s="9">
        <f>'1'!D21</f>
        <v>0</v>
      </c>
      <c r="E27" s="9">
        <f>'1'!E21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ECOLOGIA</v>
      </c>
      <c r="B14" s="9"/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ht="25.5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">
      <c r="A23" s="9" t="str">
        <f>'1'!A17</f>
        <v>COMPONENTES DE EQUIPO INDUSTRIAL</v>
      </c>
      <c r="B23" s="9"/>
      <c r="C23" s="9" t="str">
        <f>'1'!C17</f>
        <v>606-A</v>
      </c>
      <c r="D23" s="9" t="str">
        <f>'1'!D17</f>
        <v>IAMB</v>
      </c>
      <c r="E23" s="9">
        <f>'1'!E17</f>
        <v>25</v>
      </c>
      <c r="F23" s="9"/>
      <c r="G23" s="9"/>
      <c r="H23" s="10">
        <f t="shared" si="0"/>
        <v>0</v>
      </c>
      <c r="I23" s="9">
        <f t="shared" si="1"/>
        <v>25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2">
      <c r="A24" s="9">
        <f>'1'!A18</f>
        <v>0</v>
      </c>
      <c r="B24" s="9"/>
      <c r="C24" s="9">
        <f>'1'!C18</f>
        <v>0</v>
      </c>
      <c r="D24" s="9">
        <f>'1'!D18</f>
        <v>0</v>
      </c>
      <c r="E24" s="9">
        <f>'1'!E18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'1'!A19</f>
        <v>0</v>
      </c>
      <c r="B25" s="9"/>
      <c r="C25" s="9">
        <f>'1'!C19</f>
        <v>0</v>
      </c>
      <c r="D25" s="9">
        <f>'1'!D19</f>
        <v>0</v>
      </c>
      <c r="E25" s="9">
        <f>'1'!E19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'1'!A20</f>
        <v>0</v>
      </c>
      <c r="B26" s="9"/>
      <c r="C26" s="9">
        <f>'1'!C20</f>
        <v>0</v>
      </c>
      <c r="D26" s="9">
        <f>'1'!D20</f>
        <v>0</v>
      </c>
      <c r="E26" s="9">
        <f>'1'!E20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'1'!A21</f>
        <v>0</v>
      </c>
      <c r="B27" s="9"/>
      <c r="C27" s="9">
        <f>'1'!C21</f>
        <v>0</v>
      </c>
      <c r="D27" s="9">
        <f>'1'!D21</f>
        <v>0</v>
      </c>
      <c r="E27" s="9">
        <f>'1'!E21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ECOLOGIA</v>
      </c>
      <c r="B14" s="9"/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ht="25.5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x14ac:dyDescent="0.2">
      <c r="A23" s="9" t="str">
        <f>'1'!A17</f>
        <v>COMPONENTES DE EQUIPO INDUSTRIAL</v>
      </c>
      <c r="B23" s="9"/>
      <c r="C23" s="9" t="str">
        <f>'1'!C17</f>
        <v>606-A</v>
      </c>
      <c r="D23" s="9" t="str">
        <f>'1'!D17</f>
        <v>IAMB</v>
      </c>
      <c r="E23" s="9">
        <f>'1'!E17</f>
        <v>25</v>
      </c>
      <c r="F23" s="9"/>
      <c r="G23" s="9"/>
      <c r="H23" s="10">
        <f t="shared" si="0"/>
        <v>0</v>
      </c>
      <c r="I23" s="9">
        <f t="shared" si="1"/>
        <v>25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2">
      <c r="A24" s="9">
        <f>'1'!A18</f>
        <v>0</v>
      </c>
      <c r="B24" s="9"/>
      <c r="C24" s="9">
        <f>'1'!C18</f>
        <v>0</v>
      </c>
      <c r="D24" s="9">
        <f>'1'!D18</f>
        <v>0</v>
      </c>
      <c r="E24" s="9">
        <f>'1'!E18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'1'!A19</f>
        <v>0</v>
      </c>
      <c r="B25" s="9"/>
      <c r="C25" s="9">
        <f>'1'!C19</f>
        <v>0</v>
      </c>
      <c r="D25" s="9">
        <f>'1'!D19</f>
        <v>0</v>
      </c>
      <c r="E25" s="9">
        <f>'1'!E19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'1'!A20</f>
        <v>0</v>
      </c>
      <c r="B26" s="9"/>
      <c r="C26" s="9">
        <f>'1'!C20</f>
        <v>0</v>
      </c>
      <c r="D26" s="9">
        <f>'1'!D20</f>
        <v>0</v>
      </c>
      <c r="E26" s="9">
        <f>'1'!E20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'1'!A21</f>
        <v>0</v>
      </c>
      <c r="B27" s="9"/>
      <c r="C27" s="9">
        <f>'1'!C21</f>
        <v>0</v>
      </c>
      <c r="D27" s="9">
        <f>'1'!D21</f>
        <v>0</v>
      </c>
      <c r="E27" s="9">
        <f>'1'!E21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2024-05-23T16:20:26Z</dcterms:modified>
  <cp:category/>
  <cp:contentStatus/>
</cp:coreProperties>
</file>