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FERNAN\Downloads\"/>
    </mc:Choice>
  </mc:AlternateContent>
  <xr:revisionPtr revIDLastSave="0" documentId="8_{409D6CC0-4A7E-437F-B5BD-99408937A08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'1'!$A$1:$N$29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0" l="1"/>
  <c r="L16" i="10"/>
  <c r="L17" i="10"/>
  <c r="L18" i="10"/>
  <c r="L19" i="10"/>
  <c r="I15" i="10" l="1"/>
  <c r="I16" i="10"/>
  <c r="I17" i="10"/>
  <c r="I18" i="10"/>
  <c r="I19" i="10"/>
  <c r="Q13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L19" i="22" s="1"/>
  <c r="A20" i="22"/>
  <c r="C20" i="22"/>
  <c r="D20" i="22"/>
  <c r="E20" i="22"/>
  <c r="H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H24" i="22" s="1"/>
  <c r="A25" i="22"/>
  <c r="C25" i="22"/>
  <c r="D25" i="22"/>
  <c r="E25" i="22"/>
  <c r="I25" i="22" s="1"/>
  <c r="J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29" i="10"/>
  <c r="N20" i="10"/>
  <c r="M20" i="10"/>
  <c r="K20" i="10"/>
  <c r="G20" i="10"/>
  <c r="F20" i="10"/>
  <c r="E20" i="10"/>
  <c r="L14" i="10"/>
  <c r="L20" i="22" l="1"/>
  <c r="H21" i="22"/>
  <c r="H23" i="22"/>
  <c r="L24" i="22"/>
  <c r="H19" i="22"/>
  <c r="L25" i="22"/>
  <c r="I19" i="22"/>
  <c r="J19" i="22" s="1"/>
  <c r="I23" i="22"/>
  <c r="J23" i="22" s="1"/>
  <c r="H27" i="22"/>
  <c r="I24" i="22"/>
  <c r="J24" i="22" s="1"/>
  <c r="H16" i="22"/>
  <c r="I21" i="22"/>
  <c r="J21" i="22" s="1"/>
  <c r="H25" i="22"/>
  <c r="I27" i="22"/>
  <c r="J27" i="22" s="1"/>
  <c r="I17" i="22"/>
  <c r="J17" i="22" s="1"/>
  <c r="I20" i="22"/>
  <c r="J20" i="22" s="1"/>
  <c r="H17" i="22"/>
  <c r="I16" i="22"/>
  <c r="J16" i="22" s="1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0" i="10"/>
  <c r="L20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<sst xmlns="http://schemas.openxmlformats.org/spreadsheetml/2006/main" count="145" uniqueCount="43">
  <si>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</si>
  <si>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</si>
  <si>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</si>
  <si>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</si>
  <si>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</si>
  <si>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</si>
  <si>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</si>
  <si>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</si>
  <si>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</si>
  <si>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</si>
  <si>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</si>
  <si>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</si>
  <si>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</si>
  <si>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</si>
  <si>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</si>
  <si>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</si>
  <si>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</si>
  <si>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</si>
  <si>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</si>
  <si>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</si>
  <si>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</si>
  <si>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</si>
  <si>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</si>
  <si>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</si>
  <si>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</si>
  <si>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</si>
  <si>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</si>
  <si>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</si>
  <si>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</si>
  <si>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</si>
  <si>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</si>
  <si>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</si>
  <si>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AMBIENTAL</t>
  </si>
  <si>
    <t>ECOLOGIA</t>
  </si>
  <si>
    <t xml:space="preserve">CONTAMINACION ATMOSFERICA </t>
  </si>
  <si>
    <t>COMPONENTES DE EQUIPO INDUSTRIAL</t>
  </si>
  <si>
    <t>IAMB</t>
  </si>
  <si>
    <t>M.C. JESSICA ALEJANDRA REYES LARIOS</t>
  </si>
  <si>
    <t>M.E. JOSE DEL CARMEN LARA MARQUEZ</t>
  </si>
  <si>
    <t>606-A</t>
  </si>
  <si>
    <t>406-A</t>
  </si>
  <si>
    <t>FEB 24- JUN 24</t>
  </si>
  <si>
    <t>206-A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</si>
</sst>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29"/>
  <sheetViews>
    <sheetView tabSelected="1" topLeftCell="B1" zoomScale="93" zoomScaleNormal="93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7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0" t="s">
        <v>17</v>
      </c>
      <c r="C8" s="30"/>
      <c r="D8" s="14" t="s">
        <v>4</v>
      </c>
      <c r="E8" s="5">
        <v>3</v>
      </c>
      <c r="G8" s="4" t="s">
        <v>5</v>
      </c>
      <c r="H8" s="5">
        <v>3</v>
      </c>
      <c r="I8" s="36" t="s">
        <v>6</v>
      </c>
      <c r="J8" s="36"/>
      <c r="K8" s="36"/>
      <c r="L8" s="30" t="s">
        <v>41</v>
      </c>
      <c r="M8" s="30"/>
      <c r="N8" s="30"/>
    </row>
    <row r="10" spans="1:17" x14ac:dyDescent="0.2">
      <c r="A10" s="4" t="s">
        <v>7</v>
      </c>
      <c r="B10" s="30" t="s">
        <v>38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7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  <c r="P13" s="1">
        <v>27</v>
      </c>
      <c r="Q13" s="1">
        <f>P13/P14</f>
        <v>0.84375</v>
      </c>
    </row>
    <row r="14" spans="1:17" s="11" customFormat="1" x14ac:dyDescent="0.2">
      <c r="A14" s="8" t="s">
        <v>33</v>
      </c>
      <c r="B14" s="9" t="s">
        <v>17</v>
      </c>
      <c r="C14" s="9" t="s">
        <v>42</v>
      </c>
      <c r="D14" s="9" t="s">
        <v>36</v>
      </c>
      <c r="E14" s="9">
        <v>30</v>
      </c>
      <c r="F14" s="9">
        <v>18</v>
      </c>
      <c r="G14" s="9">
        <v>8</v>
      </c>
      <c r="H14" s="10">
        <v>0.87</v>
      </c>
      <c r="I14" s="9">
        <v>4</v>
      </c>
      <c r="J14" s="10">
        <v>0.13</v>
      </c>
      <c r="K14" s="9">
        <v>0</v>
      </c>
      <c r="L14" s="10">
        <f t="shared" ref="L14:L20" si="0">K14/E14</f>
        <v>0</v>
      </c>
      <c r="M14" s="9">
        <v>74</v>
      </c>
      <c r="N14" s="15">
        <v>0.8</v>
      </c>
      <c r="P14" s="11">
        <v>32</v>
      </c>
    </row>
    <row r="15" spans="1:17" s="11" customFormat="1" x14ac:dyDescent="0.2">
      <c r="A15" s="8" t="s">
        <v>34</v>
      </c>
      <c r="B15" s="9" t="s">
        <v>17</v>
      </c>
      <c r="C15" s="9" t="s">
        <v>40</v>
      </c>
      <c r="D15" s="9" t="s">
        <v>36</v>
      </c>
      <c r="E15" s="9">
        <v>23</v>
      </c>
      <c r="F15" s="9">
        <v>23</v>
      </c>
      <c r="G15" s="9">
        <v>0</v>
      </c>
      <c r="H15" s="21">
        <v>1</v>
      </c>
      <c r="I15" s="22">
        <f t="shared" ref="I14:I20" si="1">(E15-SUM(F15:G15))-K15</f>
        <v>0</v>
      </c>
      <c r="J15" s="21">
        <v>0</v>
      </c>
      <c r="K15" s="9">
        <v>0</v>
      </c>
      <c r="L15" s="10">
        <f t="shared" si="0"/>
        <v>0</v>
      </c>
      <c r="M15" s="9">
        <v>94</v>
      </c>
      <c r="N15" s="15">
        <v>0.74</v>
      </c>
    </row>
    <row r="16" spans="1:17" s="11" customFormat="1" x14ac:dyDescent="0.2">
      <c r="A16" s="8" t="s">
        <v>35</v>
      </c>
      <c r="B16" s="9" t="s">
        <v>17</v>
      </c>
      <c r="C16" s="9" t="s">
        <v>39</v>
      </c>
      <c r="D16" s="9" t="s">
        <v>36</v>
      </c>
      <c r="E16" s="9">
        <v>25</v>
      </c>
      <c r="F16" s="9">
        <v>15</v>
      </c>
      <c r="G16" s="9">
        <v>10</v>
      </c>
      <c r="H16" s="21">
        <v>1</v>
      </c>
      <c r="I16" s="22">
        <f t="shared" si="1"/>
        <v>0</v>
      </c>
      <c r="J16" s="21">
        <v>0</v>
      </c>
      <c r="K16" s="9">
        <v>0</v>
      </c>
      <c r="L16" s="10">
        <f t="shared" si="0"/>
        <v>0</v>
      </c>
      <c r="M16" s="9">
        <v>82</v>
      </c>
      <c r="N16" s="15">
        <v>0.52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21"/>
      <c r="I17" s="22">
        <f t="shared" si="1"/>
        <v>0</v>
      </c>
      <c r="J17" s="21"/>
      <c r="K17" s="9">
        <v>0</v>
      </c>
      <c r="L17" s="10" t="e">
        <f t="shared" si="0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>
        <f t="shared" si="1"/>
        <v>0</v>
      </c>
      <c r="J18" s="21"/>
      <c r="K18" s="9">
        <v>0</v>
      </c>
      <c r="L18" s="10" t="e">
        <f t="shared" si="0"/>
        <v>#DIV/0!</v>
      </c>
      <c r="M18" s="9"/>
      <c r="N18" s="15"/>
    </row>
    <row r="19" spans="1:14" s="11" customFormat="1" ht="16.5" customHeight="1" x14ac:dyDescent="0.2">
      <c r="A19" s="8"/>
      <c r="B19" s="9"/>
      <c r="C19" s="9"/>
      <c r="D19" s="9"/>
      <c r="E19" s="9"/>
      <c r="F19" s="9"/>
      <c r="G19" s="9"/>
      <c r="H19" s="21"/>
      <c r="I19" s="22">
        <f t="shared" si="1"/>
        <v>0</v>
      </c>
      <c r="J19" s="21"/>
      <c r="K19" s="9">
        <v>0</v>
      </c>
      <c r="L19" s="10" t="e">
        <f t="shared" si="0"/>
        <v>#DIV/0!</v>
      </c>
      <c r="M19" s="9"/>
      <c r="N19" s="15"/>
    </row>
    <row r="20" spans="1:14" ht="13.5" thickBot="1" x14ac:dyDescent="0.25">
      <c r="A20" s="16" t="s">
        <v>23</v>
      </c>
      <c r="B20" s="17" t="s">
        <v>24</v>
      </c>
      <c r="C20" s="17" t="s">
        <v>24</v>
      </c>
      <c r="D20" s="17" t="s">
        <v>24</v>
      </c>
      <c r="E20" s="17">
        <f>SUM(E14:E19)</f>
        <v>78</v>
      </c>
      <c r="F20" s="17">
        <f>SUM(F14:F19)</f>
        <v>56</v>
      </c>
      <c r="G20" s="17">
        <f>SUM(G14:G19)</f>
        <v>18</v>
      </c>
      <c r="H20" s="18"/>
      <c r="I20" s="17">
        <f t="shared" si="1"/>
        <v>4</v>
      </c>
      <c r="J20" s="18"/>
      <c r="K20" s="17">
        <f>SUM(K14:K19)</f>
        <v>0</v>
      </c>
      <c r="L20" s="18">
        <f t="shared" si="0"/>
        <v>0</v>
      </c>
      <c r="M20" s="17">
        <f>AVERAGE(M14:M19)</f>
        <v>83.333333333333329</v>
      </c>
      <c r="N20" s="19">
        <f>AVERAGE(N14:N19)</f>
        <v>0.68666666666666665</v>
      </c>
    </row>
    <row r="22" spans="1:14" ht="120" customHeight="1" x14ac:dyDescent="0.2">
      <c r="A22" s="33" t="s">
        <v>25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</row>
    <row r="24" spans="1:14" x14ac:dyDescent="0.2">
      <c r="A24" s="12"/>
    </row>
    <row r="25" spans="1:14" x14ac:dyDescent="0.2">
      <c r="B25" s="27" t="s">
        <v>26</v>
      </c>
      <c r="C25" s="27"/>
      <c r="D25" s="27"/>
      <c r="G25" s="28" t="s">
        <v>27</v>
      </c>
      <c r="H25" s="28"/>
      <c r="I25" s="28"/>
      <c r="J25" s="28"/>
    </row>
    <row r="26" spans="1:14" ht="62.25" customHeight="1" x14ac:dyDescent="0.2">
      <c r="B26" s="29"/>
      <c r="C26" s="29"/>
      <c r="D26" s="29"/>
      <c r="G26" s="30"/>
      <c r="H26" s="30"/>
      <c r="I26" s="30"/>
      <c r="J26" s="30"/>
    </row>
    <row r="27" spans="1:14" hidden="1" x14ac:dyDescent="0.2">
      <c r="A27" s="23" t="e">
        <v>#REF!</v>
      </c>
      <c r="B27" s="23"/>
      <c r="C27" s="6"/>
      <c r="E27" s="23"/>
      <c r="F27" s="23"/>
      <c r="G27" s="23"/>
      <c r="H27" s="23"/>
    </row>
    <row r="28" spans="1:14" hidden="1" x14ac:dyDescent="0.2"/>
    <row r="29" spans="1:14" ht="45" customHeight="1" x14ac:dyDescent="0.2">
      <c r="B29" s="24" t="str">
        <f>B10</f>
        <v>M.E. JOSE DEL CARMEN LARA MARQUEZ</v>
      </c>
      <c r="C29" s="24"/>
      <c r="D29" s="24"/>
      <c r="E29" s="13"/>
      <c r="F29" s="13"/>
      <c r="G29" s="24" t="s">
        <v>37</v>
      </c>
      <c r="H29" s="24"/>
      <c r="I29" s="24"/>
      <c r="J29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2:N22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5:D25"/>
    <mergeCell ref="G25:J25"/>
    <mergeCell ref="B26:D26"/>
    <mergeCell ref="G26:J26"/>
    <mergeCell ref="A27:B27"/>
    <mergeCell ref="E27:H27"/>
    <mergeCell ref="B29:D29"/>
    <mergeCell ref="G29:J29"/>
    <mergeCell ref="K12:K13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FEB 24- JUN 24</v>
      </c>
      <c r="M8" s="30"/>
      <c r="N8" s="30"/>
    </row>
    <row r="10" spans="1:14" x14ac:dyDescent="0.2">
      <c r="A10" s="4" t="s">
        <v>7</v>
      </c>
      <c r="B10" s="30" t="str">
        <f>'1'!B10</f>
        <v>M.E. JOSE DEL CARMEN LARA MARQUEZ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ECOLOGIA</v>
      </c>
      <c r="B14" s="9" t="s">
        <v>29</v>
      </c>
      <c r="C14" s="9" t="str">
        <f>'1'!C14</f>
        <v>206-A</v>
      </c>
      <c r="D14" s="9" t="str">
        <f>'1'!D14</f>
        <v>IAMB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 t="str">
        <f>'1'!A15</f>
        <v xml:space="preserve">CONTAMINACION ATMOSFERICA </v>
      </c>
      <c r="B18" s="9"/>
      <c r="C18" s="9" t="e">
        <f>'1'!#REF!</f>
        <v>#REF!</v>
      </c>
      <c r="D18" s="9" t="str">
        <f>'1'!D15</f>
        <v>IAMB</v>
      </c>
      <c r="E18" s="9">
        <f>'1'!E15</f>
        <v>23</v>
      </c>
      <c r="F18" s="9"/>
      <c r="G18" s="9"/>
      <c r="H18" s="10">
        <f t="shared" si="0"/>
        <v>0</v>
      </c>
      <c r="I18" s="9">
        <f t="shared" si="1"/>
        <v>23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e">
        <f>'1'!#REF!</f>
        <v>#REF!</v>
      </c>
      <c r="B19" s="9"/>
      <c r="C19" s="9" t="str">
        <f>'1'!C15</f>
        <v>406-A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ht="25.5" x14ac:dyDescent="0.2">
      <c r="A22" s="9" t="str">
        <f>'1'!A16</f>
        <v>COMPONENTES DE EQUIPO INDUSTRIAL</v>
      </c>
      <c r="B22" s="9"/>
      <c r="C22" s="9" t="str">
        <f>'1'!C16</f>
        <v>606-A</v>
      </c>
      <c r="D22" s="9" t="str">
        <f>'1'!D16</f>
        <v>IAMB</v>
      </c>
      <c r="E22" s="9">
        <f>'1'!E16</f>
        <v>25</v>
      </c>
      <c r="F22" s="9"/>
      <c r="G22" s="9"/>
      <c r="H22" s="10">
        <f t="shared" si="0"/>
        <v>0</v>
      </c>
      <c r="I22" s="9">
        <f t="shared" si="1"/>
        <v>25</v>
      </c>
      <c r="J22" s="10">
        <f t="shared" si="2"/>
        <v>1</v>
      </c>
      <c r="K22" s="9"/>
      <c r="L22" s="10">
        <f t="shared" si="3"/>
        <v>0</v>
      </c>
      <c r="M22" s="9"/>
      <c r="N22" s="15"/>
    </row>
    <row r="23" spans="1:14" s="11" customFormat="1" ht="25.5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ht="25.5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>
        <f>'1'!A17</f>
        <v>0</v>
      </c>
      <c r="B25" s="9"/>
      <c r="C25" s="9">
        <f>'1'!C17</f>
        <v>0</v>
      </c>
      <c r="D25" s="9">
        <f>'1'!D17</f>
        <v>0</v>
      </c>
      <c r="E25" s="9">
        <f>'1'!E17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'1'!A18</f>
        <v>0</v>
      </c>
      <c r="B26" s="9"/>
      <c r="C26" s="9">
        <f>'1'!C18</f>
        <v>0</v>
      </c>
      <c r="D26" s="9">
        <f>'1'!D18</f>
        <v>0</v>
      </c>
      <c r="E26" s="9">
        <f>'1'!E18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'1'!A19</f>
        <v>0</v>
      </c>
      <c r="B27" s="9"/>
      <c r="C27" s="9">
        <f>'1'!C19</f>
        <v>0</v>
      </c>
      <c r="D27" s="9">
        <f>'1'!D19</f>
        <v>0</v>
      </c>
      <c r="E27" s="9">
        <f>'1'!E19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JOSE DEL CARMEN LARA MARQUEZ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FEB 24- JUN 24</v>
      </c>
      <c r="M8" s="30"/>
      <c r="N8" s="30"/>
    </row>
    <row r="10" spans="1:14" x14ac:dyDescent="0.2">
      <c r="A10" s="4" t="s">
        <v>7</v>
      </c>
      <c r="B10" s="30" t="str">
        <f>'1'!B10</f>
        <v>M.E. JOSE DEL CARMEN LARA MARQUEZ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ECOLOGIA</v>
      </c>
      <c r="B14" s="9"/>
      <c r="C14" s="9" t="str">
        <f>'1'!C14</f>
        <v>206-A</v>
      </c>
      <c r="D14" s="9" t="str">
        <f>'1'!D14</f>
        <v>IAMB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e">
        <f>'1'!#REF!</f>
        <v>#REF!</v>
      </c>
      <c r="B15" s="9"/>
      <c r="C15" s="9" t="e">
        <f>'1'!#REF!</f>
        <v>#REF!</v>
      </c>
      <c r="D15" s="9" t="e">
        <f>'1'!#REF!</f>
        <v>#REF!</v>
      </c>
      <c r="E15" s="9" t="e">
        <f>'1'!#REF!</f>
        <v>#REF!</v>
      </c>
      <c r="F15" s="9"/>
      <c r="G15" s="9"/>
      <c r="H15" s="10" t="e">
        <f t="shared" si="0"/>
        <v>#REF!</v>
      </c>
      <c r="I15" s="9" t="e">
        <f t="shared" si="1"/>
        <v>#REF!</v>
      </c>
      <c r="J15" s="10" t="e">
        <f t="shared" si="2"/>
        <v>#REF!</v>
      </c>
      <c r="K15" s="9"/>
      <c r="L15" s="10" t="e">
        <f t="shared" si="3"/>
        <v>#REF!</v>
      </c>
      <c r="M15" s="9"/>
      <c r="N15" s="15"/>
    </row>
    <row r="16" spans="1:14" s="11" customFormat="1" x14ac:dyDescent="0.2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 t="str">
        <f>'1'!A15</f>
        <v xml:space="preserve">CONTAMINACION ATMOSFERICA </v>
      </c>
      <c r="B18" s="9"/>
      <c r="C18" s="9" t="e">
        <f>'1'!#REF!</f>
        <v>#REF!</v>
      </c>
      <c r="D18" s="9" t="str">
        <f>'1'!D15</f>
        <v>IAMB</v>
      </c>
      <c r="E18" s="9">
        <f>'1'!E15</f>
        <v>23</v>
      </c>
      <c r="F18" s="9"/>
      <c r="G18" s="9"/>
      <c r="H18" s="10">
        <f t="shared" si="0"/>
        <v>0</v>
      </c>
      <c r="I18" s="9">
        <f t="shared" si="1"/>
        <v>23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e">
        <f>'1'!#REF!</f>
        <v>#REF!</v>
      </c>
      <c r="B19" s="9"/>
      <c r="C19" s="9" t="str">
        <f>'1'!C15</f>
        <v>406-A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ht="25.5" x14ac:dyDescent="0.2">
      <c r="A22" s="9" t="str">
        <f>'1'!A16</f>
        <v>COMPONENTES DE EQUIPO INDUSTRIAL</v>
      </c>
      <c r="B22" s="9"/>
      <c r="C22" s="9" t="str">
        <f>'1'!C16</f>
        <v>606-A</v>
      </c>
      <c r="D22" s="9" t="str">
        <f>'1'!D16</f>
        <v>IAMB</v>
      </c>
      <c r="E22" s="9">
        <f>'1'!E16</f>
        <v>25</v>
      </c>
      <c r="F22" s="9"/>
      <c r="G22" s="9"/>
      <c r="H22" s="10">
        <f t="shared" si="0"/>
        <v>0</v>
      </c>
      <c r="I22" s="9">
        <f t="shared" si="1"/>
        <v>25</v>
      </c>
      <c r="J22" s="10">
        <f t="shared" si="2"/>
        <v>1</v>
      </c>
      <c r="K22" s="9"/>
      <c r="L22" s="10">
        <f t="shared" si="3"/>
        <v>0</v>
      </c>
      <c r="M22" s="9"/>
      <c r="N22" s="15"/>
    </row>
    <row r="23" spans="1:14" s="11" customFormat="1" ht="25.5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ht="25.5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>
        <f>'1'!A17</f>
        <v>0</v>
      </c>
      <c r="B25" s="9"/>
      <c r="C25" s="9">
        <f>'1'!C17</f>
        <v>0</v>
      </c>
      <c r="D25" s="9">
        <f>'1'!D17</f>
        <v>0</v>
      </c>
      <c r="E25" s="9">
        <f>'1'!E17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'1'!A18</f>
        <v>0</v>
      </c>
      <c r="B26" s="9"/>
      <c r="C26" s="9">
        <f>'1'!C18</f>
        <v>0</v>
      </c>
      <c r="D26" s="9">
        <f>'1'!D18</f>
        <v>0</v>
      </c>
      <c r="E26" s="9">
        <f>'1'!E18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'1'!A19</f>
        <v>0</v>
      </c>
      <c r="B27" s="9"/>
      <c r="C27" s="9">
        <f>'1'!C19</f>
        <v>0</v>
      </c>
      <c r="D27" s="9">
        <f>'1'!D19</f>
        <v>0</v>
      </c>
      <c r="E27" s="9">
        <f>'1'!E19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JOSE DEL CARMEN LARA MARQUEZ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FEB 24- JUN 24</v>
      </c>
      <c r="M8" s="30"/>
      <c r="N8" s="30"/>
    </row>
    <row r="10" spans="1:14" x14ac:dyDescent="0.2">
      <c r="A10" s="4" t="s">
        <v>7</v>
      </c>
      <c r="B10" s="30" t="str">
        <f>'1'!B10</f>
        <v>M.E. JOSE DEL CARMEN LARA MARQUEZ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ECOLOGIA</v>
      </c>
      <c r="B14" s="9"/>
      <c r="C14" s="9" t="str">
        <f>'1'!C14</f>
        <v>206-A</v>
      </c>
      <c r="D14" s="9" t="str">
        <f>'1'!D14</f>
        <v>IAMB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e">
        <f>'1'!#REF!</f>
        <v>#REF!</v>
      </c>
      <c r="B15" s="9"/>
      <c r="C15" s="9" t="e">
        <f>'1'!#REF!</f>
        <v>#REF!</v>
      </c>
      <c r="D15" s="9" t="e">
        <f>'1'!#REF!</f>
        <v>#REF!</v>
      </c>
      <c r="E15" s="9" t="e">
        <f>'1'!#REF!</f>
        <v>#REF!</v>
      </c>
      <c r="F15" s="9"/>
      <c r="G15" s="9"/>
      <c r="H15" s="10" t="e">
        <f t="shared" si="0"/>
        <v>#REF!</v>
      </c>
      <c r="I15" s="9" t="e">
        <f t="shared" si="1"/>
        <v>#REF!</v>
      </c>
      <c r="J15" s="10" t="e">
        <f t="shared" si="2"/>
        <v>#REF!</v>
      </c>
      <c r="K15" s="9"/>
      <c r="L15" s="10" t="e">
        <f t="shared" si="3"/>
        <v>#REF!</v>
      </c>
      <c r="M15" s="9"/>
      <c r="N15" s="15"/>
    </row>
    <row r="16" spans="1:14" s="11" customFormat="1" x14ac:dyDescent="0.2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 t="str">
        <f>'1'!A15</f>
        <v xml:space="preserve">CONTAMINACION ATMOSFERICA </v>
      </c>
      <c r="B18" s="9"/>
      <c r="C18" s="9" t="e">
        <f>'1'!#REF!</f>
        <v>#REF!</v>
      </c>
      <c r="D18" s="9" t="str">
        <f>'1'!D15</f>
        <v>IAMB</v>
      </c>
      <c r="E18" s="9">
        <f>'1'!E15</f>
        <v>23</v>
      </c>
      <c r="F18" s="9"/>
      <c r="G18" s="9"/>
      <c r="H18" s="10">
        <f t="shared" si="0"/>
        <v>0</v>
      </c>
      <c r="I18" s="9">
        <f t="shared" si="1"/>
        <v>23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e">
        <f>'1'!#REF!</f>
        <v>#REF!</v>
      </c>
      <c r="B19" s="9"/>
      <c r="C19" s="9" t="str">
        <f>'1'!C15</f>
        <v>406-A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ht="25.5" x14ac:dyDescent="0.2">
      <c r="A22" s="9" t="str">
        <f>'1'!A16</f>
        <v>COMPONENTES DE EQUIPO INDUSTRIAL</v>
      </c>
      <c r="B22" s="9"/>
      <c r="C22" s="9" t="str">
        <f>'1'!C16</f>
        <v>606-A</v>
      </c>
      <c r="D22" s="9" t="str">
        <f>'1'!D16</f>
        <v>IAMB</v>
      </c>
      <c r="E22" s="9">
        <f>'1'!E16</f>
        <v>25</v>
      </c>
      <c r="F22" s="9"/>
      <c r="G22" s="9"/>
      <c r="H22" s="10">
        <f t="shared" si="0"/>
        <v>0</v>
      </c>
      <c r="I22" s="9">
        <f t="shared" si="1"/>
        <v>25</v>
      </c>
      <c r="J22" s="10">
        <f t="shared" si="2"/>
        <v>1</v>
      </c>
      <c r="K22" s="9"/>
      <c r="L22" s="10">
        <f t="shared" si="3"/>
        <v>0</v>
      </c>
      <c r="M22" s="9"/>
      <c r="N22" s="15"/>
    </row>
    <row r="23" spans="1:14" s="11" customFormat="1" ht="25.5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ht="25.5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>
        <f>'1'!A17</f>
        <v>0</v>
      </c>
      <c r="B25" s="9"/>
      <c r="C25" s="9">
        <f>'1'!C17</f>
        <v>0</v>
      </c>
      <c r="D25" s="9">
        <f>'1'!D17</f>
        <v>0</v>
      </c>
      <c r="E25" s="9">
        <f>'1'!E17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'1'!A18</f>
        <v>0</v>
      </c>
      <c r="B26" s="9"/>
      <c r="C26" s="9">
        <f>'1'!C18</f>
        <v>0</v>
      </c>
      <c r="D26" s="9">
        <f>'1'!D18</f>
        <v>0</v>
      </c>
      <c r="E26" s="9">
        <f>'1'!E18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'1'!A19</f>
        <v>0</v>
      </c>
      <c r="B27" s="9"/>
      <c r="C27" s="9">
        <f>'1'!C19</f>
        <v>0</v>
      </c>
      <c r="D27" s="9">
        <f>'1'!D19</f>
        <v>0</v>
      </c>
      <c r="E27" s="9">
        <f>'1'!E19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JOSE DEL CARMEN LARA MARQUEZ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KARINA</cp:lastModifiedBy>
  <cp:revision/>
  <dcterms:created xsi:type="dcterms:W3CDTF">2021-11-22T14:45:25Z</dcterms:created>
  <dcterms:modified xsi:type="dcterms:W3CDTF">2024-06-14T19:02:26Z</dcterms:modified>
  <cp:category/>
  <cp:contentStatus/>
</cp:coreProperties>
</file>