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  <sheet name="Hoja6" sheetId="6" state="visible" r:id="rId7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<sst xmlns="http://schemas.openxmlformats.org/spreadsheetml/2006/main" count="189" uniqueCount="48">
  <si>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</si>
  <si>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</si>
  <si>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</si>
  <si>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</si>
  <si>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</si>
  <si>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</si>
  <si>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</si>
  <si>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</si>
  <si>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</si>
  <si>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</si>
  <si>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FEB – JUL 2024</t>
  </si>
  <si>
    <t xml:space="preserve">PROFESOR (A):</t>
  </si>
  <si>
    <t xml:space="preserve">LORENZO DE JESÚS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</si>
  <si>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</si>
  <si>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</si>
  <si>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</si>
  <si>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</si>
  <si>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</si>
  <si>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</si>
  <si>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</si>
  <si>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</si>
  <si>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</si>
  <si>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</si>
  <si>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</si>
  <si>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</si>
  <si>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</si>
  <si>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</si>
  <si>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</si>
  <si>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PROGRAMACIÓN EN AMBIENTE CLIENTE SERVIDOR</t>
  </si>
  <si>
    <t xml:space="preserve">610A</t>
  </si>
  <si>
    <t xml:space="preserve">IINF</t>
  </si>
  <si>
    <t xml:space="preserve">TÉCNICAS DE ANÁLISIS MINERÍA Y VISUALIZACIÓN</t>
  </si>
  <si>
    <t xml:space="preserve">810A</t>
  </si>
  <si>
    <t xml:space="preserve">SOFTWARE DE APLICACIÓN EJECUTIVO</t>
  </si>
  <si>
    <t xml:space="preserve">S/E</t>
  </si>
  <si>
    <t xml:space="preserve">207A</t>
  </si>
  <si>
    <t xml:space="preserve">IGEM</t>
  </si>
  <si>
    <t xml:space="preserve">TALLER DE FINANZAS Y GESTIÓN EMPRESARIAL</t>
  </si>
  <si>
    <t xml:space="preserve">807B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</si>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</sst>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634320</xdr:colOff>
      <xdr:row>0</xdr:row>
      <xdr:rowOff>756000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678960</xdr:colOff>
      <xdr:row>0</xdr:row>
      <xdr:rowOff>733320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678960</xdr:colOff>
      <xdr:row>0</xdr:row>
      <xdr:rowOff>767160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667800</xdr:colOff>
      <xdr:row>0</xdr:row>
      <xdr:rowOff>744840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2438640</xdr:colOff>
      <xdr:row>0</xdr:row>
      <xdr:rowOff>747360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8640" cy="747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667800</xdr:colOff>
      <xdr:row>0</xdr:row>
      <xdr:rowOff>722160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1880" cy="69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N16" activeCellId="0" sqref="N1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25</v>
      </c>
      <c r="F14" s="20" t="n">
        <v>23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73</v>
      </c>
      <c r="N14" s="22" t="n">
        <v>0.6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6</v>
      </c>
      <c r="F15" s="20" t="n">
        <v>6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96</v>
      </c>
      <c r="N15" s="22" t="n">
        <v>0.5</v>
      </c>
    </row>
    <row r="16" s="23" customFormat="true" ht="12.75" hidden="false" customHeight="false" outlineLevel="0" collapsed="false">
      <c r="A16" s="19" t="s">
        <v>33</v>
      </c>
      <c r="B16" s="20" t="s">
        <v>34</v>
      </c>
      <c r="C16" s="20" t="s">
        <v>35</v>
      </c>
      <c r="D16" s="20" t="s">
        <v>36</v>
      </c>
      <c r="E16" s="20" t="n">
        <v>35</v>
      </c>
      <c r="F16" s="20" t="n">
        <v>0</v>
      </c>
      <c r="G16" s="20"/>
      <c r="H16" s="21"/>
      <c r="I16" s="20" t="n">
        <f aca="false">(E16-SUM(F16:G16))-K16</f>
        <v>35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3.85" hidden="false" customHeight="false" outlineLevel="0" collapsed="false">
      <c r="A17" s="19" t="s">
        <v>37</v>
      </c>
      <c r="B17" s="20" t="s">
        <v>25</v>
      </c>
      <c r="C17" s="20" t="s">
        <v>38</v>
      </c>
      <c r="D17" s="20" t="s">
        <v>36</v>
      </c>
      <c r="E17" s="20" t="n">
        <v>30</v>
      </c>
      <c r="F17" s="20" t="n">
        <v>30</v>
      </c>
      <c r="G17" s="20"/>
      <c r="H17" s="21"/>
      <c r="I17" s="20" t="n">
        <f aca="false">(E17-SUM(F17:G17))-K17</f>
        <v>0</v>
      </c>
      <c r="J17" s="21"/>
      <c r="K17" s="20" t="n">
        <v>0</v>
      </c>
      <c r="L17" s="21" t="n">
        <f aca="false">K17/E17</f>
        <v>0</v>
      </c>
      <c r="M17" s="20" t="n">
        <v>98</v>
      </c>
      <c r="N17" s="22" t="n">
        <v>0.63</v>
      </c>
    </row>
    <row r="18" s="23" customFormat="true" ht="23.8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59</v>
      </c>
      <c r="G28" s="25" t="n">
        <f aca="false">SUM(G14:G27)</f>
        <v>0</v>
      </c>
      <c r="H28" s="26"/>
      <c r="I28" s="25" t="n">
        <f aca="false">(E28-SUM(F28:G28))-K28</f>
        <v>37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89</v>
      </c>
      <c r="N28" s="27" t="n">
        <f aca="false">AVERAGE(N14:N27)</f>
        <v>0.576666666666667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44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N17" activeCellId="0" sqref="N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1" hidden="false" customHeight="true" outlineLevel="0" collapsed="false">
      <c r="A14" s="36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4.1" hidden="false" customHeight="true" outlineLevel="0" collapsed="false">
      <c r="A15" s="36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4.35" hidden="false" customHeight="true" outlineLevel="0" collapsed="false">
      <c r="A16" s="36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4.1" hidden="false" customHeight="true" outlineLevel="0" collapsed="false">
      <c r="A17" s="36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44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21" activeCellId="0" sqref="A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6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6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6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36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44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I20" activeCellId="0" sqref="I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6" t="str">
        <f aca="false">'1'!A14</f>
        <v>PROGRAMACIÓN EN AMBIENTE CLIENTE SERVIDOR</v>
      </c>
      <c r="B14" s="20"/>
      <c r="C14" s="20"/>
      <c r="D14" s="20"/>
      <c r="E14" s="20"/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6" t="str">
        <f aca="false">'1'!A15</f>
        <v>TÉCNICAS DE ANÁLISIS MINERÍA Y VISUALIZACIÓN</v>
      </c>
      <c r="B15" s="20"/>
      <c r="C15" s="20"/>
      <c r="D15" s="20"/>
      <c r="E15" s="20"/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SOFTWARE DE APLICACIÓN EJECUTIVO</v>
      </c>
      <c r="B16" s="20"/>
      <c r="C16" s="20"/>
      <c r="D16" s="20"/>
      <c r="E16" s="20"/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6" t="str">
        <f aca="false">'1'!A17</f>
        <v>TALLER DE FINANZAS Y GESTIÓN EMPRESARIAL</v>
      </c>
      <c r="B17" s="20"/>
      <c r="C17" s="20"/>
      <c r="D17" s="20"/>
      <c r="E17" s="20"/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 t="n"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0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#DIV/0!</v>
      </c>
      <c r="I28" s="25" t="n">
        <f aca="false">(E28-SUM(F28:G28))-K28</f>
        <v>0</v>
      </c>
      <c r="J28" s="26" t="e">
        <f aca="false">I28/E28</f>
        <v>#DIV/0!</v>
      </c>
      <c r="K28" s="25" t="n">
        <f aca="false">SUM(K14:K27)</f>
        <v>0</v>
      </c>
      <c r="L28" s="26" t="e">
        <f aca="false">K28/E28</f>
        <v>#DIV/0!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44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9" activeCellId="0" sqref="L1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46</v>
      </c>
      <c r="C8" s="9"/>
      <c r="D8" s="10" t="s">
        <v>7</v>
      </c>
      <c r="E8" s="35" t="n">
        <f aca="false">'1'!E8</f>
        <v>4</v>
      </c>
      <c r="G8" s="8" t="s">
        <v>8</v>
      </c>
      <c r="H8" s="35" t="n">
        <f aca="false">'1'!H8</f>
        <v>4</v>
      </c>
      <c r="I8" s="12" t="s">
        <v>9</v>
      </c>
      <c r="J8" s="12"/>
      <c r="K8" s="12"/>
      <c r="L8" s="9" t="str">
        <f aca="false">'1'!L8</f>
        <v>FEB – JUL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JESÚS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36" t="str">
        <f aca="false">'1'!A14</f>
        <v>PROGRAMACIÓN EN AMBIENTE CLIENTE SERVIDOR</v>
      </c>
      <c r="B14" s="20" t="s">
        <v>47</v>
      </c>
      <c r="C14" s="20" t="str">
        <f aca="false">'1'!C14</f>
        <v>610A</v>
      </c>
      <c r="D14" s="20" t="str">
        <f aca="false">'1'!D14</f>
        <v>IINF</v>
      </c>
      <c r="E14" s="20" t="n">
        <f aca="false">'1'!E14</f>
        <v>25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6" t="str">
        <f aca="false">'1'!A15</f>
        <v>TÉCNICAS DE ANÁLISIS MINERÍA Y VISUALIZACIÓN</v>
      </c>
      <c r="B15" s="20" t="s">
        <v>47</v>
      </c>
      <c r="C15" s="20" t="str">
        <f aca="false">'1'!C15</f>
        <v>810A</v>
      </c>
      <c r="D15" s="20" t="str">
        <f aca="false">'1'!D15</f>
        <v>IINF</v>
      </c>
      <c r="E15" s="20" t="n">
        <f aca="false">'1'!E15</f>
        <v>6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6" t="str">
        <f aca="false">'1'!A16</f>
        <v>SOFTWARE DE APLICACIÓN EJECUTIVO</v>
      </c>
      <c r="B16" s="20" t="s">
        <v>47</v>
      </c>
      <c r="C16" s="20" t="str">
        <f aca="false">'1'!C16</f>
        <v>207A</v>
      </c>
      <c r="D16" s="20" t="str">
        <f aca="false">'1'!D16</f>
        <v>IGEM</v>
      </c>
      <c r="E16" s="20" t="n">
        <f aca="false">'1'!E16</f>
        <v>35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6" t="str">
        <f aca="false">'1'!A17</f>
        <v>TALLER DE FINANZAS Y GESTIÓN EMPRESARIAL</v>
      </c>
      <c r="B17" s="20" t="s">
        <v>47</v>
      </c>
      <c r="C17" s="20" t="str">
        <f aca="false">'1'!C17</f>
        <v>807B</v>
      </c>
      <c r="D17" s="20" t="str">
        <f aca="false">'1'!D17</f>
        <v>IGEM</v>
      </c>
      <c r="E17" s="20" t="n">
        <f aca="false">'1'!E17</f>
        <v>30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23.85" hidden="false" customHeight="false" outlineLevel="0" collapsed="false">
      <c r="A18" s="36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96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96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2.75" hidden="false" customHeight="false" outlineLevel="0" collapsed="false">
      <c r="A32" s="29"/>
    </row>
    <row r="33" customFormat="false" ht="12.75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2.75" hidden="true" customHeight="false" outlineLevel="0" collapsed="false"/>
    <row r="37" customFormat="false" ht="45" hidden="false" customHeight="true" outlineLevel="0" collapsed="false">
      <c r="B37" s="33" t="str">
        <f aca="false">B10</f>
        <v>LORENZO DE JESÚS ORGANISTA OLIVEROS</v>
      </c>
      <c r="C37" s="33"/>
      <c r="D37" s="33"/>
      <c r="E37" s="34"/>
      <c r="F37" s="34"/>
      <c r="G37" s="33" t="s">
        <v>44</v>
      </c>
      <c r="H37" s="33"/>
      <c r="I37" s="33"/>
      <c r="J37" s="3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2024-03-06T09:50:43Z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