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  <sheet name="Hoja6" sheetId="6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<sst xmlns="http://schemas.openxmlformats.org/spreadsheetml/2006/main" count="213" uniqueCount="50">
  <si>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</si>
  <si>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</si>
  <si>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</si>
  <si>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</si>
  <si>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</si>
  <si>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</si>
  <si>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</si>
  <si>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</si>
  <si>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</si>
  <si>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</si>
  <si>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2024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</si>
  <si>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</si>
  <si>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</si>
  <si>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</si>
  <si>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</si>
  <si>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</si>
  <si>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</si>
  <si>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</si>
  <si>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</si>
  <si>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</si>
  <si>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</si>
  <si>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</si>
  <si>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</si>
  <si>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</si>
  <si>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</si>
  <si>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</si>
  <si>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</si>
  <si>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</si>
  <si>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EN AMBIENTE CLIENTE SERVIDOR</t>
  </si>
  <si>
    <t xml:space="preserve">610A</t>
  </si>
  <si>
    <t xml:space="preserve">IINF</t>
  </si>
  <si>
    <t xml:space="preserve">TÉCNICAS DE ANÁLISIS MINERÍA Y VISUALIZACIÓN</t>
  </si>
  <si>
    <t xml:space="preserve">810A</t>
  </si>
  <si>
    <t xml:space="preserve">SOFTWARE DE APLICACIÓN EJECUTIVO</t>
  </si>
  <si>
    <t xml:space="preserve">S/E</t>
  </si>
  <si>
    <t xml:space="preserve">207A</t>
  </si>
  <si>
    <t xml:space="preserve">IGEM</t>
  </si>
  <si>
    <t xml:space="preserve">TALLER DE FINANZAS Y GESTIÓN EMPRESARIAL</t>
  </si>
  <si>
    <t xml:space="preserve">807B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</si>
  <si>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</si>
  <si>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</si>
  <si>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</si>
  <si>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</si>
  <si>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</si>
  <si>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</si>
  <si>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</si>
  <si>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</si>
  <si>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INFORMÄTICA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</si>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</sst>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633240</xdr:colOff>
      <xdr:row>0</xdr:row>
      <xdr:rowOff>754920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677880</xdr:colOff>
      <xdr:row>0</xdr:row>
      <xdr:rowOff>732240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677880</xdr:colOff>
      <xdr:row>0</xdr:row>
      <xdr:rowOff>766080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666720</xdr:colOff>
      <xdr:row>0</xdr:row>
      <xdr:rowOff>743760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666720</xdr:colOff>
      <xdr:row>0</xdr:row>
      <xdr:rowOff>721080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B17" activeCellId="0" sqref="B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25</v>
      </c>
      <c r="F14" s="20" t="n">
        <v>23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73</v>
      </c>
      <c r="N14" s="22" t="n">
        <v>0.6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6</v>
      </c>
      <c r="F15" s="20" t="n">
        <v>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96</v>
      </c>
      <c r="N15" s="22" t="n">
        <v>0.5</v>
      </c>
    </row>
    <row r="16" s="23" customFormat="true" ht="12.75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36</v>
      </c>
      <c r="E16" s="20" t="n">
        <v>35</v>
      </c>
      <c r="F16" s="20" t="n">
        <v>0</v>
      </c>
      <c r="G16" s="20"/>
      <c r="H16" s="21"/>
      <c r="I16" s="20" t="n">
        <f aca="false">(E16-SUM(F16:G16))-K16</f>
        <v>35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85" hidden="false" customHeight="false" outlineLevel="0" collapsed="false">
      <c r="A17" s="19" t="s">
        <v>37</v>
      </c>
      <c r="B17" s="20" t="s">
        <v>25</v>
      </c>
      <c r="C17" s="20" t="s">
        <v>38</v>
      </c>
      <c r="D17" s="20" t="s">
        <v>36</v>
      </c>
      <c r="E17" s="20" t="n">
        <v>30</v>
      </c>
      <c r="F17" s="20" t="n">
        <v>30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98</v>
      </c>
      <c r="N17" s="22" t="n">
        <v>0.63</v>
      </c>
    </row>
    <row r="18" s="23" customFormat="true" ht="23.8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59</v>
      </c>
      <c r="G28" s="25" t="n">
        <f aca="false">SUM(G14:G27)</f>
        <v>0</v>
      </c>
      <c r="H28" s="26"/>
      <c r="I28" s="25" t="n">
        <f aca="false">(E28-SUM(F28:G28))-K28</f>
        <v>37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89</v>
      </c>
      <c r="N28" s="27" t="n">
        <f aca="false">AVERAGE(N14:N27)</f>
        <v>0.576666666666667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B14" activeCellId="0" sqref="B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1" hidden="false" customHeight="true" outlineLevel="0" collapsed="false">
      <c r="A14" s="37" t="str">
        <f aca="false">'1'!A14</f>
        <v>PROGRAMACIÓN EN AMBIENTE CLIENTE SERVIDOR</v>
      </c>
      <c r="B14" s="20" t="s">
        <v>45</v>
      </c>
      <c r="C14" s="20" t="s">
        <v>29</v>
      </c>
      <c r="D14" s="20" t="s">
        <v>30</v>
      </c>
      <c r="E14" s="20" t="n">
        <v>25</v>
      </c>
      <c r="F14" s="20" t="n">
        <v>23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0.92</v>
      </c>
    </row>
    <row r="15" s="23" customFormat="true" ht="24.1" hidden="false" customHeight="true" outlineLevel="0" collapsed="false">
      <c r="A15" s="37" t="str">
        <f aca="false">'1'!A15</f>
        <v>TÉCNICAS DE ANÁLISIS MINERÍA Y VISUALIZACIÓN</v>
      </c>
      <c r="B15" s="20" t="s">
        <v>45</v>
      </c>
      <c r="C15" s="20" t="s">
        <v>32</v>
      </c>
      <c r="D15" s="20" t="s">
        <v>30</v>
      </c>
      <c r="E15" s="20" t="n">
        <v>6</v>
      </c>
      <c r="F15" s="20" t="n">
        <v>5</v>
      </c>
      <c r="G15" s="20"/>
      <c r="H15" s="21"/>
      <c r="I15" s="20" t="n">
        <f aca="false">(E15-SUM(F15:G15))-K15</f>
        <v>1</v>
      </c>
      <c r="J15" s="21"/>
      <c r="K15" s="20" t="n">
        <v>0</v>
      </c>
      <c r="L15" s="21" t="n">
        <f aca="false">K15/E15</f>
        <v>0</v>
      </c>
      <c r="M15" s="20" t="n">
        <v>81</v>
      </c>
      <c r="N15" s="22" t="n">
        <v>0.83</v>
      </c>
    </row>
    <row r="16" s="23" customFormat="true" ht="14.35" hidden="false" customHeight="true" outlineLevel="0" collapsed="false">
      <c r="A16" s="37" t="str">
        <f aca="false">'1'!A16</f>
        <v>SOFTWARE DE APLICACIÓN EJECUTIVO</v>
      </c>
      <c r="B16" s="20" t="s">
        <v>25</v>
      </c>
      <c r="C16" s="20" t="s">
        <v>35</v>
      </c>
      <c r="D16" s="20" t="s">
        <v>36</v>
      </c>
      <c r="E16" s="20" t="n">
        <v>35</v>
      </c>
      <c r="F16" s="20" t="n">
        <v>28</v>
      </c>
      <c r="G16" s="20"/>
      <c r="H16" s="21"/>
      <c r="I16" s="20" t="n">
        <f aca="false">(E16-SUM(F16:G16))-K16</f>
        <v>7</v>
      </c>
      <c r="J16" s="21"/>
      <c r="K16" s="20" t="n">
        <v>0</v>
      </c>
      <c r="L16" s="21" t="n">
        <f aca="false">K16/E16</f>
        <v>0</v>
      </c>
      <c r="M16" s="20" t="n">
        <v>75</v>
      </c>
      <c r="N16" s="22" t="n">
        <v>0.8</v>
      </c>
    </row>
    <row r="17" s="23" customFormat="true" ht="24.1" hidden="false" customHeight="true" outlineLevel="0" collapsed="false">
      <c r="A17" s="37" t="str">
        <f aca="false">'1'!A17</f>
        <v>TALLER DE FINANZAS Y GESTIÓN EMPRESARIAL</v>
      </c>
      <c r="B17" s="20" t="s">
        <v>45</v>
      </c>
      <c r="C17" s="20" t="s">
        <v>38</v>
      </c>
      <c r="D17" s="20" t="s">
        <v>36</v>
      </c>
      <c r="E17" s="20" t="n">
        <v>30</v>
      </c>
      <c r="F17" s="20" t="n">
        <v>28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92</v>
      </c>
      <c r="N17" s="22" t="n">
        <v>0.93</v>
      </c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84</v>
      </c>
      <c r="G28" s="25" t="n">
        <f aca="false">SUM(G14:G27)</f>
        <v>0</v>
      </c>
      <c r="H28" s="26" t="n">
        <f aca="false">SUM(F28:G28)/E28</f>
        <v>0.875</v>
      </c>
      <c r="I28" s="25" t="n">
        <f aca="false">(E28-SUM(F28:G28))-K28</f>
        <v>12</v>
      </c>
      <c r="J28" s="26" t="n">
        <f aca="false">I28/E28</f>
        <v>0.125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0.87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N16" activeCellId="0" sqref="N1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PROGRAMACIÓN EN AMBIENTE CLIENTE SERVIDOR</v>
      </c>
      <c r="B14" s="20" t="s">
        <v>46</v>
      </c>
      <c r="C14" s="20" t="s">
        <v>29</v>
      </c>
      <c r="D14" s="20" t="s">
        <v>30</v>
      </c>
      <c r="E14" s="20" t="n">
        <v>25</v>
      </c>
      <c r="F14" s="20" t="n">
        <v>24</v>
      </c>
      <c r="G14" s="20"/>
      <c r="H14" s="21"/>
      <c r="I14" s="20" t="n">
        <v>1</v>
      </c>
      <c r="J14" s="21"/>
      <c r="K14" s="20" t="n">
        <v>0</v>
      </c>
      <c r="L14" s="21" t="n">
        <v>0</v>
      </c>
      <c r="M14" s="20" t="n">
        <v>94</v>
      </c>
      <c r="N14" s="22" t="n">
        <v>0.96</v>
      </c>
    </row>
    <row r="15" s="23" customFormat="true" ht="23.5" hidden="false" customHeight="false" outlineLevel="0" collapsed="false">
      <c r="A15" s="37" t="str">
        <f aca="false">'1'!A15</f>
        <v>TÉCNICAS DE ANÁLISIS MINERÍA Y VISUALIZACIÓN</v>
      </c>
      <c r="B15" s="20" t="s">
        <v>46</v>
      </c>
      <c r="C15" s="20" t="s">
        <v>32</v>
      </c>
      <c r="D15" s="20" t="s">
        <v>30</v>
      </c>
      <c r="E15" s="20" t="n">
        <v>6</v>
      </c>
      <c r="F15" s="20" t="n">
        <v>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95</v>
      </c>
      <c r="N15" s="22" t="n">
        <v>0.5</v>
      </c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 t="s">
        <v>34</v>
      </c>
      <c r="C16" s="20" t="s">
        <v>35</v>
      </c>
      <c r="D16" s="20" t="s">
        <v>36</v>
      </c>
      <c r="E16" s="20" t="n">
        <v>35</v>
      </c>
      <c r="F16" s="20" t="n">
        <v>0</v>
      </c>
      <c r="G16" s="20"/>
      <c r="H16" s="21"/>
      <c r="I16" s="20" t="n">
        <f aca="false">(E16-SUM(F16:G16))-K16</f>
        <v>35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5" hidden="false" customHeight="false" outlineLevel="0" collapsed="false">
      <c r="A17" s="37" t="str">
        <f aca="false">'1'!A17</f>
        <v>TALLER DE FINANZAS Y GESTIÓN EMPRESARIAL</v>
      </c>
      <c r="B17" s="20" t="s">
        <v>46</v>
      </c>
      <c r="C17" s="20" t="s">
        <v>38</v>
      </c>
      <c r="D17" s="20" t="s">
        <v>36</v>
      </c>
      <c r="E17" s="20" t="n">
        <v>30</v>
      </c>
      <c r="F17" s="20" t="n">
        <v>29</v>
      </c>
      <c r="G17" s="20"/>
      <c r="H17" s="21"/>
      <c r="I17" s="20" t="n">
        <v>1</v>
      </c>
      <c r="J17" s="21"/>
      <c r="K17" s="20" t="n">
        <v>0</v>
      </c>
      <c r="L17" s="21" t="n">
        <v>0</v>
      </c>
      <c r="M17" s="20" t="n">
        <v>94</v>
      </c>
      <c r="N17" s="22" t="n">
        <v>0.8</v>
      </c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59</v>
      </c>
      <c r="G28" s="25" t="n">
        <f aca="false">SUM(G14:G27)</f>
        <v>0</v>
      </c>
      <c r="H28" s="26" t="n">
        <f aca="false">SUM(F28:G28)/E28</f>
        <v>0.614583333333333</v>
      </c>
      <c r="I28" s="25" t="n">
        <f aca="false">(E28-SUM(F28:G28))-K28</f>
        <v>37</v>
      </c>
      <c r="J28" s="26" t="n">
        <f aca="false">I28/E28</f>
        <v>0.385416666666667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94.3333333333333</v>
      </c>
      <c r="N28" s="27" t="n">
        <f aca="false">AVERAGE(N14:N27)</f>
        <v>0.753333333333333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I20" activeCellId="0" sqref="I2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7" t="str">
        <f aca="false">'1'!A14</f>
        <v>PROGRAMACIÓN EN AMBIENTE CLIENTE SERVIDOR</v>
      </c>
      <c r="B14" s="20"/>
      <c r="C14" s="20"/>
      <c r="D14" s="20"/>
      <c r="E14" s="20"/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/>
      <c r="C15" s="20"/>
      <c r="D15" s="20"/>
      <c r="E15" s="20"/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/>
      <c r="C16" s="20"/>
      <c r="D16" s="20"/>
      <c r="E16" s="20"/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/>
      <c r="C17" s="20"/>
      <c r="D17" s="20"/>
      <c r="E17" s="20"/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0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#DIV/0!</v>
      </c>
      <c r="I28" s="25" t="n">
        <f aca="false">(E28-SUM(F28:G28))-K28</f>
        <v>0</v>
      </c>
      <c r="J28" s="26" t="e">
        <f aca="false">I28/E28</f>
        <v>#DIV/0!</v>
      </c>
      <c r="K28" s="25" t="n">
        <f aca="false">SUM(K14:K27)</f>
        <v>0</v>
      </c>
      <c r="L28" s="26" t="e">
        <f aca="false">K28/E28</f>
        <v>#DIV/0!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L19" activeCellId="0" sqref="L1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48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7" t="str">
        <f aca="false">'1'!A14</f>
        <v>PROGRAMACIÓN EN AMBIENTE CLIENTE SERVIDOR</v>
      </c>
      <c r="B14" s="20" t="s">
        <v>49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 t="s">
        <v>49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 t="s">
        <v>49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35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 t="s">
        <v>49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30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96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2024-05-21T12:10:29Z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