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rika\Desktop\REPORTE CALIFICACIÓN FEBRERO 2024\"/>
    </mc:Choice>
  </mc:AlternateContent>
  <xr:revisionPtr revIDLastSave="0" documentId="13_ncr:1_{3647CF58-197B-44AF-8FD2-77BF6C81E3C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5 A TALLER" sheetId="1" r:id="rId1"/>
    <sheet name="205B" sheetId="3" r:id="rId2"/>
    <sheet name="205A COM." sheetId="4" r:id="rId3"/>
    <sheet name="605B" sheetId="5" r:id="rId4"/>
    <sheet name="205C" sheetId="6" r:id="rId5"/>
  </sheets>
  <externalReferences>
    <externalReference r:id="rId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9" i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9" i="3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9" i="4"/>
  <c r="N32" i="4" s="1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9" i="6"/>
  <c r="I22" i="4"/>
  <c r="H22" i="4"/>
  <c r="G22" i="4"/>
  <c r="F22" i="4"/>
  <c r="E22" i="4"/>
  <c r="D22" i="4"/>
  <c r="B10" i="6"/>
  <c r="B11" i="6"/>
  <c r="B12" i="6"/>
  <c r="B13" i="6"/>
  <c r="B14" i="6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P27" i="5"/>
  <c r="P28" i="5" s="1"/>
  <c r="O27" i="5"/>
  <c r="N27" i="5"/>
  <c r="M27" i="5"/>
  <c r="L27" i="5"/>
  <c r="K27" i="5"/>
  <c r="J27" i="5"/>
  <c r="P26" i="5"/>
  <c r="O26" i="5"/>
  <c r="O29" i="5" s="1"/>
  <c r="N26" i="5"/>
  <c r="N29" i="5" s="1"/>
  <c r="M26" i="5"/>
  <c r="M29" i="5"/>
  <c r="L26" i="5"/>
  <c r="L29" i="5"/>
  <c r="K26" i="5"/>
  <c r="J26" i="5"/>
  <c r="P25" i="5"/>
  <c r="O25" i="5"/>
  <c r="O28" i="5"/>
  <c r="N25" i="5"/>
  <c r="N28" i="5" s="1"/>
  <c r="M25" i="5"/>
  <c r="M28" i="5"/>
  <c r="L25" i="5"/>
  <c r="L28" i="5" s="1"/>
  <c r="K25" i="5"/>
  <c r="J25" i="5"/>
  <c r="B10" i="5"/>
  <c r="B11" i="5"/>
  <c r="B12" i="5"/>
  <c r="B13" i="5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P33" i="4"/>
  <c r="O33" i="4"/>
  <c r="M33" i="4"/>
  <c r="L33" i="4"/>
  <c r="K33" i="4"/>
  <c r="J33" i="4"/>
  <c r="P32" i="4"/>
  <c r="O32" i="4"/>
  <c r="M32" i="4"/>
  <c r="L32" i="4"/>
  <c r="K32" i="4"/>
  <c r="J32" i="4"/>
  <c r="P31" i="4"/>
  <c r="P34" i="4"/>
  <c r="O31" i="4"/>
  <c r="O34" i="4"/>
  <c r="M31" i="4"/>
  <c r="L31" i="4"/>
  <c r="L34" i="4" s="1"/>
  <c r="K31" i="4"/>
  <c r="J31" i="4"/>
  <c r="J34" i="4" s="1"/>
  <c r="B10" i="4"/>
  <c r="B11" i="4"/>
  <c r="B12" i="4"/>
  <c r="B13" i="4"/>
  <c r="B14" i="4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P38" i="3"/>
  <c r="P39" i="3" s="1"/>
  <c r="O38" i="3"/>
  <c r="M38" i="3"/>
  <c r="M39" i="3" s="1"/>
  <c r="L38" i="3"/>
  <c r="L39" i="3" s="1"/>
  <c r="K38" i="3"/>
  <c r="K39" i="3" s="1"/>
  <c r="J38" i="3"/>
  <c r="P37" i="3"/>
  <c r="O37" i="3"/>
  <c r="M37" i="3"/>
  <c r="L37" i="3"/>
  <c r="K37" i="3"/>
  <c r="J37" i="3"/>
  <c r="J36" i="3"/>
  <c r="J39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O35" i="4"/>
  <c r="Q27" i="5"/>
  <c r="O39" i="3"/>
  <c r="Q33" i="4"/>
  <c r="Q25" i="5"/>
  <c r="Q28" i="5" s="1"/>
  <c r="Q26" i="5"/>
  <c r="Q31" i="4"/>
  <c r="Q32" i="4"/>
  <c r="Q35" i="4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Q37" i="3"/>
  <c r="Q40" i="3" s="1"/>
  <c r="Q38" i="3"/>
  <c r="Q39" i="3"/>
  <c r="N37" i="3" l="1"/>
  <c r="N40" i="3" s="1"/>
  <c r="N38" i="3"/>
  <c r="N39" i="3" s="1"/>
  <c r="N31" i="4"/>
  <c r="N33" i="4"/>
  <c r="N35" i="4" s="1"/>
  <c r="M34" i="4"/>
  <c r="M35" i="4"/>
  <c r="L35" i="4"/>
  <c r="K28" i="5"/>
  <c r="K40" i="3"/>
  <c r="J35" i="4"/>
  <c r="J40" i="3"/>
  <c r="K29" i="5"/>
  <c r="J28" i="5"/>
  <c r="Q29" i="5"/>
  <c r="J29" i="5"/>
  <c r="P29" i="5"/>
  <c r="K35" i="4"/>
  <c r="P35" i="4"/>
  <c r="Q34" i="4"/>
  <c r="K34" i="4"/>
  <c r="L40" i="3"/>
  <c r="M40" i="3"/>
  <c r="P40" i="3"/>
  <c r="O40" i="3"/>
  <c r="N34" i="4" l="1"/>
</calcChain>
</file>

<file path=xl/sharedStrings.xml><?xml version="1.0" encoding="utf-8"?>
<sst xmlns="http://schemas.openxmlformats.org/spreadsheetml/2006/main" count="844" uniqueCount="138">
  <si>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</si>
  <si>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</si>
  <si>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</si>
  <si>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</si>
  <si>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</si>
  <si>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</si>
  <si>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</si>
  <si>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</si>
  <si>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</si>
  <si>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</si>
  <si>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</si>
  <si>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</si>
  <si>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</si>
  <si>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</si>
  <si>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</si>
  <si>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</si>
  <si>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</si>
  <si>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</si>
  <si>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</si>
  <si>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</si>
  <si>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</si>
  <si>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</si>
  <si>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</si>
  <si>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</si>
  <si>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TALLER DE DESARROLLO HUMANO</t>
  </si>
  <si>
    <t>ERIKA DEL CARMEN PAEZ CHACHA</t>
  </si>
  <si>
    <t>221U0810</t>
  </si>
  <si>
    <t>221U0279</t>
  </si>
  <si>
    <t>221U0308</t>
  </si>
  <si>
    <t>221U0336</t>
  </si>
  <si>
    <t>221U0300</t>
  </si>
  <si>
    <t>221U0325</t>
  </si>
  <si>
    <t>221U0293</t>
  </si>
  <si>
    <t>221U0337</t>
  </si>
  <si>
    <t>221U0335</t>
  </si>
  <si>
    <t>221U0268</t>
  </si>
  <si>
    <t>221U0280</t>
  </si>
  <si>
    <t>221U0319</t>
  </si>
  <si>
    <t>221U0312</t>
  </si>
  <si>
    <t>221U0455</t>
  </si>
  <si>
    <t>221U0295</t>
  </si>
  <si>
    <t>221U0341</t>
  </si>
  <si>
    <t>221U0346</t>
  </si>
  <si>
    <t>221U0274</t>
  </si>
  <si>
    <t>221U0326</t>
  </si>
  <si>
    <t>COMUNICACIÓN CORPORATIVA</t>
  </si>
  <si>
    <t xml:space="preserve">205-B </t>
  </si>
  <si>
    <t>201U0455</t>
  </si>
  <si>
    <t>221U0344</t>
  </si>
  <si>
    <t>ANTELE XOLO LOURDES</t>
  </si>
  <si>
    <t>ARANDA MALAGA KARLA</t>
  </si>
  <si>
    <t xml:space="preserve">BELLI VELASCO JAZMIN </t>
  </si>
  <si>
    <t>BUSTAMANTE REYES ARIANNNA YACSURIT</t>
  </si>
  <si>
    <t>CAIXBA VILLEGAS MERCEDES</t>
  </si>
  <si>
    <t>CAMPECHANO TOGA LESLY DENNIS</t>
  </si>
  <si>
    <t>CAMPOS CATEMAXCA MARCO ANTONIO</t>
  </si>
  <si>
    <t xml:space="preserve">CANCINO BELLI JONATHAN </t>
  </si>
  <si>
    <t>CHIGUIL CHAGALA JUAN EDUARDO</t>
  </si>
  <si>
    <t>COBIX RUIZ CARLOS IGNACIO</t>
  </si>
  <si>
    <t>CRUZ LAZARO MISAEL</t>
  </si>
  <si>
    <t>DOMINGUEZ ARRES TITO</t>
  </si>
  <si>
    <t>ESCRIBANO ATAXCA FAUSTO ADAN</t>
  </si>
  <si>
    <t>IXTEPAN BELLI CARLOS DANIEL</t>
  </si>
  <si>
    <t>LANDA MENDOZA BRITZY DAYLIN</t>
  </si>
  <si>
    <t>LOPEZ FELIPE SANDRA PAOLA</t>
  </si>
  <si>
    <t>MACHUCHO MIL LUIS DAVID</t>
  </si>
  <si>
    <t>MALAGA GALEANA ANA ELIZABETH</t>
  </si>
  <si>
    <t>MARCIAL ARRES ALYN GUADALUPE</t>
  </si>
  <si>
    <t>MORALE ALFONSO ALMA YERALDINE</t>
  </si>
  <si>
    <t>MORENO AGUILAR MARIA FERNANDA</t>
  </si>
  <si>
    <t>POLITO BUSTAMANTE JASMIN</t>
  </si>
  <si>
    <t xml:space="preserve">RODA FLORES LUIS CARLOS </t>
  </si>
  <si>
    <t>SALAZAR  TEMICH PAULA</t>
  </si>
  <si>
    <t>TOTO TOTO YANNET DEL ROSARIO</t>
  </si>
  <si>
    <t>VICENTE ALVARADO JUAN CARLOS</t>
  </si>
  <si>
    <t>205-A</t>
  </si>
  <si>
    <t>FEBRERO-JUNIO 2024</t>
  </si>
  <si>
    <t>AGUIRRRE LINDO JOSSELYN</t>
  </si>
  <si>
    <t>CABADA GONZALES CARLOS ALBERTO</t>
  </si>
  <si>
    <t>CHAGALA FISCAL MIGUEL ANGEL</t>
  </si>
  <si>
    <t>CHAPOL MARTINEZ KARLA MONSERRAT</t>
  </si>
  <si>
    <t>CHAPOL TEPOX CARLOS</t>
  </si>
  <si>
    <t xml:space="preserve">COBAXIN XOLO YANET </t>
  </si>
  <si>
    <t>COBIX OSORIO CARLOS AUGUSTO</t>
  </si>
  <si>
    <t xml:space="preserve">CRUZ FLORES ALONDRA YARAVI NAIVITH </t>
  </si>
  <si>
    <t>DOMINGUEZ MORALES XIMENA</t>
  </si>
  <si>
    <t>ESCOBAR ROSAS JOAQUIN DAGOBERTO</t>
  </si>
  <si>
    <t>GARCIA CANELA FRANCISCO</t>
  </si>
  <si>
    <t xml:space="preserve">MARCIAL GARCIA ALAN ANTONIO </t>
  </si>
  <si>
    <t>MORALES CANO SHESCCID AISHA</t>
  </si>
  <si>
    <t>MORALES HERNANDEZ SAMUEL</t>
  </si>
  <si>
    <t>MORTERA ELIAS ALEXANDER</t>
  </si>
  <si>
    <t>ORGANISTA VILLESECA SIGRID</t>
  </si>
  <si>
    <t>PUCHETA VILLLOBOS JOSE MANUEL</t>
  </si>
  <si>
    <t>QUEZADA CHACHA CARLOS RAIMUNDO</t>
  </si>
  <si>
    <t xml:space="preserve">REYES TORNADO JUAN FERNANDO </t>
  </si>
  <si>
    <t>ROVIRA MACARIO EDUARDO</t>
  </si>
  <si>
    <t xml:space="preserve">VILLAFUENTE CHONCHAL YOSHUA </t>
  </si>
  <si>
    <t>MCA. ERIKA DEL CARMEN PAEZ CHACHA</t>
  </si>
  <si>
    <t xml:space="preserve">SOSA VENTURA GABRIELA </t>
  </si>
  <si>
    <t xml:space="preserve">Cansino Chiguil Karla Vanessa </t>
  </si>
  <si>
    <t>Castellanos Carmona Angel Alonso</t>
  </si>
  <si>
    <t xml:space="preserve">Chiguil Pucheta Andrea Lizeth </t>
  </si>
  <si>
    <t>Cruz Contreras Dallians</t>
  </si>
  <si>
    <t>Gutiérrez Hervis Alondra</t>
  </si>
  <si>
    <t xml:space="preserve">Isidoro Coyolt Brayan </t>
  </si>
  <si>
    <t>Noriega Cardenas Evelyn Nicol</t>
  </si>
  <si>
    <t xml:space="preserve">Pucheta Velasco Daniel </t>
  </si>
  <si>
    <t xml:space="preserve">Resendiz Cobaxin Brad Hilario </t>
  </si>
  <si>
    <t xml:space="preserve">Reyes Torres Jalil </t>
  </si>
  <si>
    <t xml:space="preserve">Salas Baxin Danahi </t>
  </si>
  <si>
    <t xml:space="preserve">Sinacas Ruiz Maritza Jaqueline </t>
  </si>
  <si>
    <t>Tornado Hernandez Karen</t>
  </si>
  <si>
    <t>*</t>
  </si>
  <si>
    <t>CAMPOS CHIGO JONATHAN</t>
  </si>
  <si>
    <t>CHAGALA PAXTIAN LUIS ARTURO</t>
  </si>
  <si>
    <t>CHAPOL ORTIZ LUIS ANTONIO</t>
  </si>
  <si>
    <t>COTA ALVARADO BRYAN DE JESUS</t>
  </si>
  <si>
    <t>LUPERCIO SANCHEZ TERESITA DE JESUS</t>
  </si>
  <si>
    <t>MIROS DOMINGUEZ KARLA RUBI</t>
  </si>
  <si>
    <t>PASCUAL RAMIREZ MAYTE</t>
  </si>
  <si>
    <t>PAZ TENORIO BELINDA</t>
  </si>
  <si>
    <t>POXTAN VELASCO MARICELA</t>
  </si>
  <si>
    <t>PUCHETA TON DAVID ALEJANDRO</t>
  </si>
  <si>
    <t>RASCON CORTES GRECIA DEL CARMEN</t>
  </si>
  <si>
    <t>RAYMUNDO ALVARADO EDGAR RAFAEL</t>
  </si>
  <si>
    <t>SOSA COPETE MIA EDITH</t>
  </si>
  <si>
    <t>SOSA OCTAVO PALOMA GUADALUPE</t>
  </si>
  <si>
    <t>SOSA VENTURA GABRIELA</t>
  </si>
  <si>
    <t>VELASCO SEBA GABRIELA</t>
  </si>
  <si>
    <t>FEBRERO-JUNIO  2024</t>
  </si>
  <si>
    <t>205 C</t>
  </si>
  <si>
    <t>HERNANDEZ CISNEROS CARLOS JOSE</t>
  </si>
  <si>
    <t>Reyes Dominguez Lucero de los A</t>
  </si>
  <si>
    <t xml:space="preserve">Tegoma Gonzalez Dayra </t>
  </si>
  <si>
    <t>NA</t>
  </si>
  <si>
    <t>NP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</si>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</sst>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esktop/LISTAS%20DE%20ASISTENCIA%20FEBRERO%202022/LISTAS%20FEBRERO%202024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. INV. 105-C"/>
      <sheetName val="COM.COR. 205-B"/>
      <sheetName val="TALLER DE INV. I"/>
      <sheetName val="TUTORIAS"/>
      <sheetName val="TALLER 205A"/>
      <sheetName val="205-A"/>
      <sheetName val="proyectos"/>
    </sheetNames>
    <sheetDataSet>
      <sheetData sheetId="0"/>
      <sheetData sheetId="1"/>
      <sheetData sheetId="2"/>
      <sheetData sheetId="3"/>
      <sheetData sheetId="4">
        <row r="18">
          <cell r="B18" t="str">
            <v>MORALES HERNANDEZ SAMUEL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39"/>
  <sheetViews>
    <sheetView tabSelected="1" topLeftCell="A13" zoomScale="84" zoomScaleNormal="84" workbookViewId="0">
      <selection activeCell="M30" sqref="M30"/>
    </sheetView>
  </sheetViews>
  <sheetFormatPr baseColWidth="10" defaultColWidth="10.7265625" defaultRowHeight="14.5" x14ac:dyDescent="0.35"/>
  <cols>
    <col min="1" max="1" width="1.08984375" customWidth="1"/>
    <col min="2" max="2" width="5" customWidth="1"/>
    <col min="3" max="3" width="10.7265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4" width="5.6328125" customWidth="1"/>
    <col min="15" max="15" width="17" customWidth="1"/>
    <col min="16" max="16" width="5.6328125" customWidth="1"/>
    <col min="17" max="17" width="8.7265625" customWidth="1"/>
    <col min="18" max="19" width="5.6328125" customWidth="1"/>
  </cols>
  <sheetData>
    <row r="2" spans="2:18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 x14ac:dyDescent="0.35">
      <c r="C4" t="s">
        <v>0</v>
      </c>
      <c r="D4" s="47" t="s">
        <v>24</v>
      </c>
      <c r="E4" s="47"/>
      <c r="F4" s="47"/>
      <c r="G4" s="47"/>
      <c r="I4" t="s">
        <v>1</v>
      </c>
      <c r="J4" s="35" t="s">
        <v>75</v>
      </c>
      <c r="K4" s="35"/>
      <c r="M4" t="s">
        <v>2</v>
      </c>
      <c r="N4" s="36"/>
      <c r="O4" s="36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5" t="s">
        <v>76</v>
      </c>
      <c r="E6" s="35"/>
      <c r="F6" s="35"/>
      <c r="G6" s="35"/>
      <c r="I6" s="40" t="s">
        <v>22</v>
      </c>
      <c r="J6" s="40"/>
      <c r="K6" s="41" t="s">
        <v>25</v>
      </c>
      <c r="L6" s="41"/>
      <c r="M6" s="41"/>
      <c r="N6" s="41"/>
      <c r="O6" s="41"/>
      <c r="P6" s="41"/>
    </row>
    <row r="7" spans="2:18" ht="11.25" customHeight="1" x14ac:dyDescent="0.35"/>
    <row r="8" spans="2:18" x14ac:dyDescent="0.35">
      <c r="B8" s="3" t="s">
        <v>4</v>
      </c>
      <c r="C8" s="3"/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1" t="s">
        <v>23</v>
      </c>
    </row>
    <row r="9" spans="2:18" x14ac:dyDescent="0.35">
      <c r="B9" s="7">
        <v>1</v>
      </c>
      <c r="C9" s="7" t="s">
        <v>35</v>
      </c>
      <c r="D9" s="32" t="s">
        <v>77</v>
      </c>
      <c r="E9" s="33" t="s">
        <v>77</v>
      </c>
      <c r="F9" s="33" t="s">
        <v>77</v>
      </c>
      <c r="G9" s="33" t="s">
        <v>77</v>
      </c>
      <c r="H9" s="33" t="s">
        <v>77</v>
      </c>
      <c r="I9" s="34" t="s">
        <v>77</v>
      </c>
      <c r="J9" s="25">
        <v>97</v>
      </c>
      <c r="K9" s="25">
        <v>99</v>
      </c>
      <c r="L9" s="25">
        <v>97</v>
      </c>
      <c r="M9" s="25">
        <v>93</v>
      </c>
      <c r="N9" s="25">
        <v>100</v>
      </c>
      <c r="O9" s="25">
        <f>SUM(J9:N9)/5</f>
        <v>97.2</v>
      </c>
      <c r="P9" s="25"/>
      <c r="Q9" s="12"/>
    </row>
    <row r="10" spans="2:18" x14ac:dyDescent="0.35">
      <c r="B10" s="7">
        <f>B9+1</f>
        <v>2</v>
      </c>
      <c r="C10" s="7" t="s">
        <v>43</v>
      </c>
      <c r="D10" s="38" t="s">
        <v>78</v>
      </c>
      <c r="E10" s="38" t="s">
        <v>78</v>
      </c>
      <c r="F10" s="38" t="s">
        <v>78</v>
      </c>
      <c r="G10" s="38" t="s">
        <v>78</v>
      </c>
      <c r="H10" s="38" t="s">
        <v>78</v>
      </c>
      <c r="I10" s="38" t="s">
        <v>78</v>
      </c>
      <c r="J10" s="4">
        <v>91</v>
      </c>
      <c r="K10" s="5">
        <v>99</v>
      </c>
      <c r="L10" s="5">
        <v>90</v>
      </c>
      <c r="M10" s="5">
        <v>90</v>
      </c>
      <c r="N10" s="5">
        <v>98</v>
      </c>
      <c r="O10" s="29">
        <f t="shared" ref="O10:O30" si="0">SUM(J10:N10)/5</f>
        <v>93.6</v>
      </c>
      <c r="P10" s="5"/>
      <c r="Q10" s="12"/>
    </row>
    <row r="11" spans="2:18" x14ac:dyDescent="0.35">
      <c r="B11" s="7">
        <f t="shared" ref="B11:B30" si="1">B10+1</f>
        <v>3</v>
      </c>
      <c r="C11" s="7" t="s">
        <v>47</v>
      </c>
      <c r="D11" s="38" t="s">
        <v>79</v>
      </c>
      <c r="E11" s="38" t="s">
        <v>79</v>
      </c>
      <c r="F11" s="38" t="s">
        <v>79</v>
      </c>
      <c r="G11" s="38" t="s">
        <v>79</v>
      </c>
      <c r="H11" s="38" t="s">
        <v>79</v>
      </c>
      <c r="I11" s="38" t="s">
        <v>79</v>
      </c>
      <c r="J11" s="4">
        <v>90</v>
      </c>
      <c r="K11" s="5">
        <v>96</v>
      </c>
      <c r="L11" s="5">
        <v>95</v>
      </c>
      <c r="M11" s="5">
        <v>79</v>
      </c>
      <c r="N11" s="5">
        <v>97</v>
      </c>
      <c r="O11" s="29">
        <f t="shared" si="0"/>
        <v>91.4</v>
      </c>
      <c r="P11" s="5"/>
      <c r="Q11" s="12"/>
    </row>
    <row r="12" spans="2:18" x14ac:dyDescent="0.35">
      <c r="B12" s="7">
        <f t="shared" si="1"/>
        <v>4</v>
      </c>
      <c r="C12" s="7" t="s">
        <v>27</v>
      </c>
      <c r="D12" s="38" t="s">
        <v>80</v>
      </c>
      <c r="E12" s="38" t="s">
        <v>80</v>
      </c>
      <c r="F12" s="38" t="s">
        <v>80</v>
      </c>
      <c r="G12" s="38" t="s">
        <v>80</v>
      </c>
      <c r="H12" s="38" t="s">
        <v>80</v>
      </c>
      <c r="I12" s="38" t="s">
        <v>80</v>
      </c>
      <c r="J12" s="4">
        <v>100</v>
      </c>
      <c r="K12" s="5">
        <v>100</v>
      </c>
      <c r="L12" s="5">
        <v>97</v>
      </c>
      <c r="M12" s="5">
        <v>94</v>
      </c>
      <c r="N12" s="5">
        <v>100</v>
      </c>
      <c r="O12" s="29">
        <f t="shared" si="0"/>
        <v>98.2</v>
      </c>
      <c r="P12" s="5"/>
      <c r="Q12" s="12"/>
    </row>
    <row r="13" spans="2:18" x14ac:dyDescent="0.35">
      <c r="B13" s="7">
        <f t="shared" si="1"/>
        <v>5</v>
      </c>
      <c r="C13" s="7" t="s">
        <v>36</v>
      </c>
      <c r="D13" s="38" t="s">
        <v>81</v>
      </c>
      <c r="E13" s="38" t="s">
        <v>81</v>
      </c>
      <c r="F13" s="38" t="s">
        <v>81</v>
      </c>
      <c r="G13" s="38" t="s">
        <v>81</v>
      </c>
      <c r="H13" s="38" t="s">
        <v>81</v>
      </c>
      <c r="I13" s="38" t="s">
        <v>81</v>
      </c>
      <c r="J13" s="4">
        <v>90</v>
      </c>
      <c r="K13" s="5">
        <v>94</v>
      </c>
      <c r="L13" s="5">
        <v>91</v>
      </c>
      <c r="M13" s="5">
        <v>77</v>
      </c>
      <c r="N13" s="5">
        <v>85</v>
      </c>
      <c r="O13" s="29">
        <f t="shared" si="0"/>
        <v>87.4</v>
      </c>
      <c r="P13" s="5"/>
      <c r="Q13" s="12"/>
    </row>
    <row r="14" spans="2:18" x14ac:dyDescent="0.35">
      <c r="B14" s="7">
        <f t="shared" si="1"/>
        <v>6</v>
      </c>
      <c r="C14" s="23" t="s">
        <v>32</v>
      </c>
      <c r="D14" s="32" t="s">
        <v>82</v>
      </c>
      <c r="E14" s="33" t="s">
        <v>82</v>
      </c>
      <c r="F14" s="33" t="s">
        <v>82</v>
      </c>
      <c r="G14" s="33" t="s">
        <v>82</v>
      </c>
      <c r="H14" s="33" t="s">
        <v>82</v>
      </c>
      <c r="I14" s="34" t="s">
        <v>82</v>
      </c>
      <c r="J14" s="4">
        <v>92</v>
      </c>
      <c r="K14" s="5">
        <v>87</v>
      </c>
      <c r="L14" s="5">
        <v>87</v>
      </c>
      <c r="M14" s="5">
        <v>87</v>
      </c>
      <c r="N14" s="5">
        <v>70</v>
      </c>
      <c r="O14" s="29">
        <f t="shared" si="0"/>
        <v>84.6</v>
      </c>
      <c r="P14" s="5"/>
      <c r="Q14" s="12"/>
    </row>
    <row r="15" spans="2:18" x14ac:dyDescent="0.35">
      <c r="B15" s="7">
        <f t="shared" si="1"/>
        <v>7</v>
      </c>
      <c r="C15" s="7" t="s">
        <v>40</v>
      </c>
      <c r="D15" s="32" t="s">
        <v>83</v>
      </c>
      <c r="E15" s="33" t="s">
        <v>83</v>
      </c>
      <c r="F15" s="33" t="s">
        <v>83</v>
      </c>
      <c r="G15" s="33" t="s">
        <v>83</v>
      </c>
      <c r="H15" s="33" t="s">
        <v>83</v>
      </c>
      <c r="I15" s="34" t="s">
        <v>83</v>
      </c>
      <c r="J15" s="4">
        <v>91</v>
      </c>
      <c r="K15" s="5">
        <v>92</v>
      </c>
      <c r="L15" s="5">
        <v>87</v>
      </c>
      <c r="M15" s="5">
        <v>74</v>
      </c>
      <c r="N15" s="5">
        <v>90</v>
      </c>
      <c r="O15" s="29">
        <f t="shared" si="0"/>
        <v>86.8</v>
      </c>
      <c r="P15" s="5"/>
      <c r="Q15" s="12"/>
    </row>
    <row r="16" spans="2:18" x14ac:dyDescent="0.35">
      <c r="B16" s="7">
        <f t="shared" si="1"/>
        <v>8</v>
      </c>
      <c r="C16" s="7" t="s">
        <v>39</v>
      </c>
      <c r="D16" s="32" t="s">
        <v>84</v>
      </c>
      <c r="E16" s="33" t="s">
        <v>84</v>
      </c>
      <c r="F16" s="33" t="s">
        <v>84</v>
      </c>
      <c r="G16" s="33" t="s">
        <v>84</v>
      </c>
      <c r="H16" s="33" t="s">
        <v>84</v>
      </c>
      <c r="I16" s="34" t="s">
        <v>84</v>
      </c>
      <c r="J16" s="4">
        <v>83</v>
      </c>
      <c r="K16" s="5">
        <v>76</v>
      </c>
      <c r="L16" s="26" t="s">
        <v>135</v>
      </c>
      <c r="M16" s="5">
        <v>84</v>
      </c>
      <c r="N16" s="26" t="s">
        <v>135</v>
      </c>
      <c r="O16" s="29">
        <f t="shared" si="0"/>
        <v>48.6</v>
      </c>
      <c r="P16" s="5"/>
      <c r="Q16" s="12"/>
    </row>
    <row r="17" spans="2:23" x14ac:dyDescent="0.35">
      <c r="B17" s="7">
        <f t="shared" si="1"/>
        <v>9</v>
      </c>
      <c r="C17" s="7" t="s">
        <v>30</v>
      </c>
      <c r="D17" s="32" t="s">
        <v>85</v>
      </c>
      <c r="E17" s="33" t="s">
        <v>85</v>
      </c>
      <c r="F17" s="33" t="s">
        <v>85</v>
      </c>
      <c r="G17" s="33" t="s">
        <v>85</v>
      </c>
      <c r="H17" s="33" t="s">
        <v>85</v>
      </c>
      <c r="I17" s="34" t="s">
        <v>85</v>
      </c>
      <c r="J17" s="4">
        <v>96</v>
      </c>
      <c r="K17" s="5">
        <v>97</v>
      </c>
      <c r="L17" s="5">
        <v>96</v>
      </c>
      <c r="M17" s="5">
        <v>92</v>
      </c>
      <c r="N17" s="5">
        <v>98</v>
      </c>
      <c r="O17" s="29">
        <f t="shared" si="0"/>
        <v>95.8</v>
      </c>
      <c r="P17" s="5"/>
      <c r="Q17" s="12"/>
    </row>
    <row r="18" spans="2:23" x14ac:dyDescent="0.35">
      <c r="B18" s="7">
        <f t="shared" si="1"/>
        <v>10</v>
      </c>
      <c r="C18" s="7" t="s">
        <v>28</v>
      </c>
      <c r="D18" s="32" t="s">
        <v>86</v>
      </c>
      <c r="E18" s="33" t="s">
        <v>86</v>
      </c>
      <c r="F18" s="33" t="s">
        <v>86</v>
      </c>
      <c r="G18" s="33" t="s">
        <v>86</v>
      </c>
      <c r="H18" s="33" t="s">
        <v>86</v>
      </c>
      <c r="I18" s="34" t="s">
        <v>86</v>
      </c>
      <c r="J18" s="4">
        <v>92</v>
      </c>
      <c r="K18" s="5">
        <v>82</v>
      </c>
      <c r="L18" s="5">
        <v>81</v>
      </c>
      <c r="M18" s="26" t="s">
        <v>135</v>
      </c>
      <c r="N18" s="5">
        <v>83</v>
      </c>
      <c r="O18" s="29">
        <f t="shared" si="0"/>
        <v>67.599999999999994</v>
      </c>
      <c r="P18" s="5"/>
      <c r="Q18" s="12"/>
    </row>
    <row r="19" spans="2:23" x14ac:dyDescent="0.35">
      <c r="B19" s="7">
        <f t="shared" si="1"/>
        <v>11</v>
      </c>
      <c r="C19" s="7" t="s">
        <v>38</v>
      </c>
      <c r="D19" s="32" t="s">
        <v>87</v>
      </c>
      <c r="E19" s="33" t="s">
        <v>87</v>
      </c>
      <c r="F19" s="33" t="s">
        <v>87</v>
      </c>
      <c r="G19" s="33" t="s">
        <v>87</v>
      </c>
      <c r="H19" s="33" t="s">
        <v>87</v>
      </c>
      <c r="I19" s="34" t="s">
        <v>87</v>
      </c>
      <c r="J19" s="4">
        <v>85</v>
      </c>
      <c r="K19" s="5">
        <v>78</v>
      </c>
      <c r="L19" s="5">
        <v>82</v>
      </c>
      <c r="M19" s="5">
        <v>70</v>
      </c>
      <c r="N19" s="5">
        <v>85</v>
      </c>
      <c r="O19" s="29">
        <f t="shared" si="0"/>
        <v>80</v>
      </c>
      <c r="P19" s="5"/>
      <c r="Q19" s="12"/>
    </row>
    <row r="20" spans="2:23" x14ac:dyDescent="0.35">
      <c r="B20" s="7">
        <f t="shared" si="1"/>
        <v>12</v>
      </c>
      <c r="C20" s="7" t="s">
        <v>42</v>
      </c>
      <c r="D20" s="32" t="s">
        <v>88</v>
      </c>
      <c r="E20" s="33" t="s">
        <v>88</v>
      </c>
      <c r="F20" s="33" t="s">
        <v>88</v>
      </c>
      <c r="G20" s="33" t="s">
        <v>88</v>
      </c>
      <c r="H20" s="33" t="s">
        <v>88</v>
      </c>
      <c r="I20" s="34" t="s">
        <v>88</v>
      </c>
      <c r="J20" s="4">
        <v>77</v>
      </c>
      <c r="K20" s="5">
        <v>78</v>
      </c>
      <c r="L20" s="5">
        <v>87</v>
      </c>
      <c r="M20" s="5">
        <v>70</v>
      </c>
      <c r="N20" s="5">
        <v>82</v>
      </c>
      <c r="O20" s="29">
        <f t="shared" si="0"/>
        <v>78.8</v>
      </c>
      <c r="P20" s="5"/>
      <c r="Q20" s="12"/>
    </row>
    <row r="21" spans="2:23" x14ac:dyDescent="0.35">
      <c r="B21" s="7">
        <f t="shared" si="1"/>
        <v>13</v>
      </c>
      <c r="C21" s="7" t="s">
        <v>26</v>
      </c>
      <c r="D21" s="32" t="s">
        <v>89</v>
      </c>
      <c r="E21" s="33" t="s">
        <v>89</v>
      </c>
      <c r="F21" s="33" t="s">
        <v>89</v>
      </c>
      <c r="G21" s="33" t="s">
        <v>89</v>
      </c>
      <c r="H21" s="33" t="s">
        <v>89</v>
      </c>
      <c r="I21" s="34" t="s">
        <v>89</v>
      </c>
      <c r="J21" s="4">
        <v>97</v>
      </c>
      <c r="K21" s="5">
        <v>98</v>
      </c>
      <c r="L21" s="5">
        <v>96</v>
      </c>
      <c r="M21" s="5">
        <v>95</v>
      </c>
      <c r="N21" s="5">
        <v>78</v>
      </c>
      <c r="O21" s="29">
        <f t="shared" si="0"/>
        <v>92.8</v>
      </c>
      <c r="P21" s="5"/>
      <c r="Q21" s="12"/>
    </row>
    <row r="22" spans="2:23" x14ac:dyDescent="0.35">
      <c r="B22" s="7">
        <f t="shared" si="1"/>
        <v>14</v>
      </c>
      <c r="C22" s="7" t="s">
        <v>37</v>
      </c>
      <c r="D22" s="32" t="s">
        <v>90</v>
      </c>
      <c r="E22" s="33" t="s">
        <v>90</v>
      </c>
      <c r="F22" s="33" t="s">
        <v>90</v>
      </c>
      <c r="G22" s="33" t="s">
        <v>90</v>
      </c>
      <c r="H22" s="33" t="s">
        <v>90</v>
      </c>
      <c r="I22" s="34" t="s">
        <v>90</v>
      </c>
      <c r="J22" s="4">
        <v>96</v>
      </c>
      <c r="K22" s="5">
        <v>100</v>
      </c>
      <c r="L22" s="5">
        <v>70</v>
      </c>
      <c r="M22" s="5">
        <v>70</v>
      </c>
      <c r="N22" s="5">
        <v>90</v>
      </c>
      <c r="O22" s="29">
        <f t="shared" si="0"/>
        <v>85.2</v>
      </c>
      <c r="P22" s="5"/>
      <c r="Q22" s="12"/>
    </row>
    <row r="23" spans="2:23" x14ac:dyDescent="0.35">
      <c r="B23" s="7">
        <f t="shared" si="1"/>
        <v>15</v>
      </c>
      <c r="C23" s="7" t="s">
        <v>31</v>
      </c>
      <c r="D23" s="32" t="s">
        <v>91</v>
      </c>
      <c r="E23" s="33" t="s">
        <v>91</v>
      </c>
      <c r="F23" s="33" t="s">
        <v>91</v>
      </c>
      <c r="G23" s="33" t="s">
        <v>91</v>
      </c>
      <c r="H23" s="33" t="s">
        <v>91</v>
      </c>
      <c r="I23" s="34" t="s">
        <v>91</v>
      </c>
      <c r="J23" s="4">
        <v>78</v>
      </c>
      <c r="K23" s="5">
        <v>75</v>
      </c>
      <c r="L23" s="5">
        <v>81</v>
      </c>
      <c r="M23" s="5">
        <v>70</v>
      </c>
      <c r="N23" s="5">
        <v>78</v>
      </c>
      <c r="O23" s="29">
        <f t="shared" si="0"/>
        <v>76.400000000000006</v>
      </c>
      <c r="P23" s="5"/>
      <c r="Q23" s="12"/>
    </row>
    <row r="24" spans="2:23" x14ac:dyDescent="0.35">
      <c r="B24" s="7">
        <f t="shared" si="1"/>
        <v>16</v>
      </c>
      <c r="C24" s="7" t="s">
        <v>44</v>
      </c>
      <c r="D24" s="32" t="s">
        <v>92</v>
      </c>
      <c r="E24" s="33" t="s">
        <v>92</v>
      </c>
      <c r="F24" s="33" t="s">
        <v>92</v>
      </c>
      <c r="G24" s="33" t="s">
        <v>92</v>
      </c>
      <c r="H24" s="33" t="s">
        <v>92</v>
      </c>
      <c r="I24" s="34" t="s">
        <v>92</v>
      </c>
      <c r="J24" s="4">
        <v>98</v>
      </c>
      <c r="K24" s="5">
        <v>97</v>
      </c>
      <c r="L24" s="26" t="s">
        <v>135</v>
      </c>
      <c r="M24" s="5">
        <v>79</v>
      </c>
      <c r="N24" s="5">
        <v>90</v>
      </c>
      <c r="O24" s="29">
        <f t="shared" si="0"/>
        <v>72.8</v>
      </c>
      <c r="P24" s="5"/>
      <c r="Q24" s="12"/>
    </row>
    <row r="25" spans="2:23" x14ac:dyDescent="0.35">
      <c r="B25" s="7">
        <f t="shared" si="1"/>
        <v>17</v>
      </c>
      <c r="C25" s="7" t="s">
        <v>34</v>
      </c>
      <c r="D25" s="32" t="s">
        <v>93</v>
      </c>
      <c r="E25" s="33" t="s">
        <v>93</v>
      </c>
      <c r="F25" s="33" t="s">
        <v>93</v>
      </c>
      <c r="G25" s="33" t="s">
        <v>93</v>
      </c>
      <c r="H25" s="33" t="s">
        <v>93</v>
      </c>
      <c r="I25" s="34" t="s">
        <v>93</v>
      </c>
      <c r="J25" s="4">
        <v>93</v>
      </c>
      <c r="K25" s="5">
        <v>95</v>
      </c>
      <c r="L25" s="5">
        <v>92</v>
      </c>
      <c r="M25" s="5">
        <v>78</v>
      </c>
      <c r="N25" s="5">
        <v>91</v>
      </c>
      <c r="O25" s="29">
        <f t="shared" si="0"/>
        <v>89.8</v>
      </c>
      <c r="P25" s="5"/>
      <c r="Q25" s="12"/>
    </row>
    <row r="26" spans="2:23" x14ac:dyDescent="0.35">
      <c r="B26" s="7">
        <f t="shared" si="1"/>
        <v>18</v>
      </c>
      <c r="C26" s="7" t="s">
        <v>29</v>
      </c>
      <c r="D26" s="32" t="s">
        <v>94</v>
      </c>
      <c r="E26" s="33" t="s">
        <v>94</v>
      </c>
      <c r="F26" s="33" t="s">
        <v>94</v>
      </c>
      <c r="G26" s="33" t="s">
        <v>94</v>
      </c>
      <c r="H26" s="33" t="s">
        <v>94</v>
      </c>
      <c r="I26" s="34" t="s">
        <v>94</v>
      </c>
      <c r="J26" s="4">
        <v>96</v>
      </c>
      <c r="K26" s="5">
        <v>99</v>
      </c>
      <c r="L26" s="5">
        <v>94</v>
      </c>
      <c r="M26" s="5">
        <v>94</v>
      </c>
      <c r="N26" s="5">
        <v>94</v>
      </c>
      <c r="O26" s="29">
        <f t="shared" si="0"/>
        <v>95.4</v>
      </c>
      <c r="P26" s="5"/>
      <c r="Q26" s="12"/>
    </row>
    <row r="27" spans="2:23" x14ac:dyDescent="0.35">
      <c r="B27" s="7">
        <f t="shared" si="1"/>
        <v>19</v>
      </c>
      <c r="C27" s="7" t="s">
        <v>33</v>
      </c>
      <c r="D27" s="32" t="s">
        <v>95</v>
      </c>
      <c r="E27" s="33" t="s">
        <v>95</v>
      </c>
      <c r="F27" s="33" t="s">
        <v>95</v>
      </c>
      <c r="G27" s="33" t="s">
        <v>95</v>
      </c>
      <c r="H27" s="33" t="s">
        <v>95</v>
      </c>
      <c r="I27" s="34" t="s">
        <v>95</v>
      </c>
      <c r="J27" s="15">
        <v>98</v>
      </c>
      <c r="K27" s="4">
        <v>100</v>
      </c>
      <c r="L27" s="4">
        <v>100</v>
      </c>
      <c r="M27" s="4">
        <v>94</v>
      </c>
      <c r="N27" s="4">
        <v>100</v>
      </c>
      <c r="O27" s="29">
        <f t="shared" si="0"/>
        <v>98.4</v>
      </c>
      <c r="P27" s="4"/>
      <c r="Q27" s="12"/>
    </row>
    <row r="28" spans="2:23" x14ac:dyDescent="0.35">
      <c r="B28" s="7">
        <f t="shared" si="1"/>
        <v>20</v>
      </c>
      <c r="C28" s="7" t="s">
        <v>41</v>
      </c>
      <c r="D28" s="32" t="s">
        <v>96</v>
      </c>
      <c r="E28" s="33" t="s">
        <v>96</v>
      </c>
      <c r="F28" s="33" t="s">
        <v>96</v>
      </c>
      <c r="G28" s="33" t="s">
        <v>96</v>
      </c>
      <c r="H28" s="33" t="s">
        <v>96</v>
      </c>
      <c r="I28" s="34" t="s">
        <v>96</v>
      </c>
      <c r="J28" s="15">
        <v>80</v>
      </c>
      <c r="K28" s="4">
        <v>85</v>
      </c>
      <c r="L28" s="26" t="s">
        <v>135</v>
      </c>
      <c r="M28" s="26" t="s">
        <v>135</v>
      </c>
      <c r="N28" s="4">
        <v>82</v>
      </c>
      <c r="O28" s="29">
        <f t="shared" si="0"/>
        <v>49.4</v>
      </c>
      <c r="P28" s="4"/>
      <c r="Q28" s="12"/>
      <c r="W28" t="s">
        <v>113</v>
      </c>
    </row>
    <row r="29" spans="2:23" x14ac:dyDescent="0.35">
      <c r="B29" s="7">
        <f t="shared" si="1"/>
        <v>21</v>
      </c>
      <c r="C29" s="7" t="s">
        <v>48</v>
      </c>
      <c r="D29" s="32" t="s">
        <v>97</v>
      </c>
      <c r="E29" s="33" t="s">
        <v>97</v>
      </c>
      <c r="F29" s="33" t="s">
        <v>97</v>
      </c>
      <c r="G29" s="33" t="s">
        <v>97</v>
      </c>
      <c r="H29" s="33" t="s">
        <v>97</v>
      </c>
      <c r="I29" s="34" t="s">
        <v>97</v>
      </c>
      <c r="J29" s="15">
        <v>93</v>
      </c>
      <c r="K29" s="4">
        <v>94</v>
      </c>
      <c r="L29" s="4">
        <v>94</v>
      </c>
      <c r="M29" s="4">
        <v>74</v>
      </c>
      <c r="N29" s="4">
        <v>75</v>
      </c>
      <c r="O29" s="29">
        <f t="shared" si="0"/>
        <v>86</v>
      </c>
      <c r="P29" s="4"/>
      <c r="Q29" s="12"/>
    </row>
    <row r="30" spans="2:23" x14ac:dyDescent="0.35">
      <c r="B30" s="7">
        <f t="shared" si="1"/>
        <v>22</v>
      </c>
      <c r="C30" s="7"/>
      <c r="D30" s="32" t="s">
        <v>132</v>
      </c>
      <c r="E30" s="33"/>
      <c r="F30" s="33"/>
      <c r="G30" s="33"/>
      <c r="H30" s="33"/>
      <c r="I30" s="34"/>
      <c r="J30" s="15">
        <v>84</v>
      </c>
      <c r="K30" s="26" t="s">
        <v>135</v>
      </c>
      <c r="L30" s="4">
        <v>75</v>
      </c>
      <c r="M30" s="26" t="s">
        <v>135</v>
      </c>
      <c r="N30" s="4">
        <v>86</v>
      </c>
      <c r="O30" s="29">
        <f t="shared" si="0"/>
        <v>49</v>
      </c>
      <c r="P30" s="4"/>
      <c r="Q30" s="12"/>
    </row>
    <row r="31" spans="2:23" x14ac:dyDescent="0.35">
      <c r="C31" s="30"/>
      <c r="D31" s="30"/>
      <c r="E31" s="8"/>
      <c r="H31" s="43" t="s">
        <v>19</v>
      </c>
      <c r="I31" s="43"/>
      <c r="J31" s="18"/>
      <c r="K31" s="18"/>
      <c r="L31" s="18"/>
      <c r="M31" s="18"/>
      <c r="N31" s="18"/>
      <c r="O31" s="18"/>
      <c r="P31" s="18"/>
      <c r="Q31" s="22"/>
    </row>
    <row r="32" spans="2:23" x14ac:dyDescent="0.35">
      <c r="C32" s="30"/>
      <c r="D32" s="30"/>
      <c r="E32" s="9"/>
      <c r="H32" s="44" t="s">
        <v>20</v>
      </c>
      <c r="I32" s="44"/>
      <c r="J32" s="19"/>
      <c r="K32" s="19"/>
      <c r="L32" s="19"/>
      <c r="M32" s="19"/>
      <c r="N32" s="19"/>
      <c r="O32" s="19"/>
      <c r="P32" s="19"/>
      <c r="Q32" s="19"/>
    </row>
    <row r="33" spans="3:17" x14ac:dyDescent="0.35">
      <c r="C33" s="30"/>
      <c r="D33" s="30"/>
      <c r="E33" s="30"/>
      <c r="H33" s="44" t="s">
        <v>21</v>
      </c>
      <c r="I33" s="44"/>
      <c r="J33" s="19"/>
      <c r="K33" s="19"/>
      <c r="L33" s="19"/>
      <c r="M33" s="19"/>
      <c r="N33" s="19"/>
      <c r="O33" s="19"/>
      <c r="P33" s="19"/>
      <c r="Q33" s="19"/>
    </row>
    <row r="34" spans="3:17" x14ac:dyDescent="0.35">
      <c r="C34" s="30"/>
      <c r="D34" s="30"/>
      <c r="E34" s="8"/>
      <c r="F34" s="10"/>
      <c r="H34" s="45" t="s">
        <v>16</v>
      </c>
      <c r="I34" s="45"/>
      <c r="J34" s="20"/>
      <c r="K34" s="21"/>
      <c r="L34" s="21"/>
      <c r="M34" s="21"/>
      <c r="N34" s="21"/>
      <c r="O34" s="21"/>
      <c r="P34" s="21"/>
      <c r="Q34" s="21"/>
    </row>
    <row r="35" spans="3:17" x14ac:dyDescent="0.35">
      <c r="C35" s="30"/>
      <c r="D35" s="30"/>
      <c r="E35" s="8"/>
      <c r="F35" s="10"/>
      <c r="H35" s="45" t="s">
        <v>17</v>
      </c>
      <c r="I35" s="45"/>
      <c r="J35" s="20"/>
      <c r="K35" s="20"/>
      <c r="L35" s="21"/>
      <c r="M35" s="21"/>
      <c r="N35" s="21"/>
      <c r="O35" s="21"/>
      <c r="P35" s="21"/>
      <c r="Q35" s="21"/>
    </row>
    <row r="36" spans="3:17" x14ac:dyDescent="0.35">
      <c r="C36" s="30"/>
      <c r="D36" s="30"/>
      <c r="E36" s="9"/>
      <c r="F36" s="10"/>
    </row>
    <row r="37" spans="3:17" x14ac:dyDescent="0.35">
      <c r="C37" s="8"/>
      <c r="D37" s="8"/>
      <c r="E37" s="9"/>
      <c r="F37" s="10"/>
    </row>
    <row r="38" spans="3:17" x14ac:dyDescent="0.35">
      <c r="J38" s="46"/>
      <c r="K38" s="46"/>
      <c r="L38" s="46"/>
      <c r="M38" s="46"/>
      <c r="N38" s="46"/>
      <c r="O38" s="46"/>
      <c r="P38" s="46"/>
    </row>
    <row r="39" spans="3:17" x14ac:dyDescent="0.35">
      <c r="J39" s="39" t="s">
        <v>18</v>
      </c>
      <c r="K39" s="39"/>
      <c r="L39" s="39"/>
      <c r="M39" s="39"/>
      <c r="N39" s="39"/>
      <c r="O39" s="39"/>
      <c r="P39" s="39"/>
    </row>
  </sheetData>
  <mergeCells count="44">
    <mergeCell ref="J39:P39"/>
    <mergeCell ref="C32:D32"/>
    <mergeCell ref="I6:J6"/>
    <mergeCell ref="K6:P6"/>
    <mergeCell ref="C3:P3"/>
    <mergeCell ref="C35:D35"/>
    <mergeCell ref="C36:D36"/>
    <mergeCell ref="C34:D34"/>
    <mergeCell ref="C33:E33"/>
    <mergeCell ref="H31:I31"/>
    <mergeCell ref="H32:I32"/>
    <mergeCell ref="H33:I33"/>
    <mergeCell ref="H34:I34"/>
    <mergeCell ref="H35:I35"/>
    <mergeCell ref="J38:P38"/>
    <mergeCell ref="D4:G4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C31:D31"/>
    <mergeCell ref="B2:P2"/>
    <mergeCell ref="D27:I27"/>
    <mergeCell ref="D28:I28"/>
    <mergeCell ref="D29:I29"/>
    <mergeCell ref="D30:I30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44"/>
  <sheetViews>
    <sheetView topLeftCell="A5" zoomScale="90" zoomScaleNormal="90" workbookViewId="0">
      <selection activeCell="M5" sqref="M5"/>
    </sheetView>
  </sheetViews>
  <sheetFormatPr baseColWidth="10" defaultColWidth="10.7265625" defaultRowHeight="14.5" x14ac:dyDescent="0.35"/>
  <cols>
    <col min="1" max="1" width="1.08984375" customWidth="1"/>
    <col min="2" max="2" width="5" customWidth="1"/>
    <col min="3" max="3" width="10.7265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4" width="14" customWidth="1"/>
    <col min="15" max="16" width="5.6328125" customWidth="1"/>
    <col min="17" max="17" width="8.7265625" customWidth="1"/>
    <col min="18" max="19" width="5.6328125" customWidth="1"/>
  </cols>
  <sheetData>
    <row r="2" spans="2:18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6"/>
      <c r="R3" s="16"/>
    </row>
    <row r="4" spans="2:18" x14ac:dyDescent="0.35">
      <c r="C4" t="s">
        <v>0</v>
      </c>
      <c r="D4" s="47" t="s">
        <v>45</v>
      </c>
      <c r="E4" s="47"/>
      <c r="F4" s="47"/>
      <c r="G4" s="47"/>
      <c r="I4" t="s">
        <v>1</v>
      </c>
      <c r="J4" s="35" t="s">
        <v>46</v>
      </c>
      <c r="K4" s="35"/>
      <c r="M4" t="s">
        <v>2</v>
      </c>
      <c r="N4" s="36"/>
      <c r="O4" s="36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5" t="s">
        <v>130</v>
      </c>
      <c r="E6" s="35"/>
      <c r="F6" s="35"/>
      <c r="G6" s="35"/>
      <c r="I6" s="40" t="s">
        <v>22</v>
      </c>
      <c r="J6" s="40"/>
      <c r="K6" s="41" t="s">
        <v>25</v>
      </c>
      <c r="L6" s="41"/>
      <c r="M6" s="41"/>
      <c r="N6" s="41"/>
      <c r="O6" s="41"/>
      <c r="P6" s="4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15" t="s">
        <v>7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1" t="s">
        <v>23</v>
      </c>
    </row>
    <row r="9" spans="2:18" x14ac:dyDescent="0.35">
      <c r="B9" s="14">
        <v>1</v>
      </c>
      <c r="C9" s="23" t="s">
        <v>35</v>
      </c>
      <c r="D9" s="32" t="s">
        <v>49</v>
      </c>
      <c r="E9" s="33" t="s">
        <v>49</v>
      </c>
      <c r="F9" s="33" t="s">
        <v>49</v>
      </c>
      <c r="G9" s="33" t="s">
        <v>49</v>
      </c>
      <c r="H9" s="33" t="s">
        <v>49</v>
      </c>
      <c r="I9" s="34" t="s">
        <v>49</v>
      </c>
      <c r="J9" s="15">
        <v>80</v>
      </c>
      <c r="K9" s="15">
        <v>90</v>
      </c>
      <c r="L9" s="15">
        <v>70</v>
      </c>
      <c r="M9" s="15">
        <v>95</v>
      </c>
      <c r="N9" s="15">
        <f>SUM(J9:M9)/4</f>
        <v>83.75</v>
      </c>
      <c r="O9" s="15"/>
      <c r="P9" s="15"/>
      <c r="Q9" s="12"/>
    </row>
    <row r="10" spans="2:18" x14ac:dyDescent="0.35">
      <c r="B10" s="14">
        <f>B9+1</f>
        <v>2</v>
      </c>
      <c r="C10" s="14" t="s">
        <v>43</v>
      </c>
      <c r="D10" s="32" t="s">
        <v>50</v>
      </c>
      <c r="E10" s="33" t="s">
        <v>50</v>
      </c>
      <c r="F10" s="33" t="s">
        <v>50</v>
      </c>
      <c r="G10" s="33" t="s">
        <v>50</v>
      </c>
      <c r="H10" s="33" t="s">
        <v>50</v>
      </c>
      <c r="I10" s="34" t="s">
        <v>50</v>
      </c>
      <c r="J10" s="15">
        <v>71</v>
      </c>
      <c r="K10" s="15">
        <v>70</v>
      </c>
      <c r="L10" s="26" t="s">
        <v>135</v>
      </c>
      <c r="M10" s="15">
        <v>90</v>
      </c>
      <c r="N10" s="29">
        <f t="shared" ref="N10:N35" si="0">SUM(J10:M10)/4</f>
        <v>57.75</v>
      </c>
      <c r="O10" s="15"/>
      <c r="P10" s="15"/>
      <c r="Q10" s="12"/>
    </row>
    <row r="11" spans="2:18" x14ac:dyDescent="0.35">
      <c r="B11" s="14">
        <f t="shared" ref="B11:B35" si="1">B10+1</f>
        <v>3</v>
      </c>
      <c r="C11" s="23" t="s">
        <v>47</v>
      </c>
      <c r="D11" s="32" t="s">
        <v>51</v>
      </c>
      <c r="E11" s="33" t="s">
        <v>51</v>
      </c>
      <c r="F11" s="33" t="s">
        <v>51</v>
      </c>
      <c r="G11" s="33" t="s">
        <v>51</v>
      </c>
      <c r="H11" s="33" t="s">
        <v>51</v>
      </c>
      <c r="I11" s="34" t="s">
        <v>51</v>
      </c>
      <c r="J11" s="15">
        <v>72</v>
      </c>
      <c r="K11" s="15">
        <v>70</v>
      </c>
      <c r="L11" s="27">
        <v>73</v>
      </c>
      <c r="M11" s="15">
        <v>88</v>
      </c>
      <c r="N11" s="29">
        <f t="shared" si="0"/>
        <v>75.75</v>
      </c>
      <c r="O11" s="15"/>
      <c r="P11" s="15"/>
      <c r="Q11" s="12"/>
    </row>
    <row r="12" spans="2:18" x14ac:dyDescent="0.35">
      <c r="B12" s="14">
        <f t="shared" si="1"/>
        <v>4</v>
      </c>
      <c r="C12" s="14" t="s">
        <v>27</v>
      </c>
      <c r="D12" s="32" t="s">
        <v>52</v>
      </c>
      <c r="E12" s="33" t="s">
        <v>52</v>
      </c>
      <c r="F12" s="33" t="s">
        <v>52</v>
      </c>
      <c r="G12" s="33" t="s">
        <v>52</v>
      </c>
      <c r="H12" s="33" t="s">
        <v>52</v>
      </c>
      <c r="I12" s="34" t="s">
        <v>52</v>
      </c>
      <c r="J12" s="26" t="s">
        <v>135</v>
      </c>
      <c r="K12" s="26" t="s">
        <v>135</v>
      </c>
      <c r="L12" s="27">
        <v>70</v>
      </c>
      <c r="M12" s="15">
        <v>88</v>
      </c>
      <c r="N12" s="29">
        <f t="shared" si="0"/>
        <v>39.5</v>
      </c>
      <c r="O12" s="15"/>
      <c r="P12" s="15"/>
      <c r="Q12" s="12"/>
    </row>
    <row r="13" spans="2:18" x14ac:dyDescent="0.35">
      <c r="B13" s="14">
        <f t="shared" si="1"/>
        <v>5</v>
      </c>
      <c r="C13" s="14" t="s">
        <v>36</v>
      </c>
      <c r="D13" s="48" t="s">
        <v>53</v>
      </c>
      <c r="E13" s="49" t="s">
        <v>53</v>
      </c>
      <c r="F13" s="49" t="s">
        <v>53</v>
      </c>
      <c r="G13" s="49" t="s">
        <v>53</v>
      </c>
      <c r="H13" s="49" t="s">
        <v>53</v>
      </c>
      <c r="I13" s="50" t="s">
        <v>53</v>
      </c>
      <c r="J13" s="26" t="s">
        <v>135</v>
      </c>
      <c r="K13" s="15">
        <v>70</v>
      </c>
      <c r="L13" s="26" t="s">
        <v>135</v>
      </c>
      <c r="M13" s="15">
        <v>75</v>
      </c>
      <c r="N13" s="29">
        <f t="shared" si="0"/>
        <v>36.25</v>
      </c>
      <c r="O13" s="15"/>
      <c r="P13" s="15"/>
      <c r="Q13" s="12"/>
    </row>
    <row r="14" spans="2:18" x14ac:dyDescent="0.35">
      <c r="B14" s="14">
        <f t="shared" si="1"/>
        <v>6</v>
      </c>
      <c r="C14" s="23" t="s">
        <v>32</v>
      </c>
      <c r="D14" s="32" t="s">
        <v>54</v>
      </c>
      <c r="E14" s="33" t="s">
        <v>54</v>
      </c>
      <c r="F14" s="33" t="s">
        <v>54</v>
      </c>
      <c r="G14" s="33" t="s">
        <v>54</v>
      </c>
      <c r="H14" s="33" t="s">
        <v>54</v>
      </c>
      <c r="I14" s="34" t="s">
        <v>54</v>
      </c>
      <c r="J14" s="26" t="s">
        <v>135</v>
      </c>
      <c r="K14" s="15">
        <v>70</v>
      </c>
      <c r="L14" s="27">
        <v>70</v>
      </c>
      <c r="M14" s="15">
        <v>88</v>
      </c>
      <c r="N14" s="29">
        <f t="shared" si="0"/>
        <v>57</v>
      </c>
      <c r="O14" s="15"/>
      <c r="P14" s="15"/>
      <c r="Q14" s="12"/>
    </row>
    <row r="15" spans="2:18" x14ac:dyDescent="0.35">
      <c r="B15" s="14">
        <f t="shared" si="1"/>
        <v>7</v>
      </c>
      <c r="C15" s="14" t="s">
        <v>40</v>
      </c>
      <c r="D15" s="32" t="s">
        <v>55</v>
      </c>
      <c r="E15" s="33" t="s">
        <v>55</v>
      </c>
      <c r="F15" s="33" t="s">
        <v>55</v>
      </c>
      <c r="G15" s="33" t="s">
        <v>55</v>
      </c>
      <c r="H15" s="33" t="s">
        <v>55</v>
      </c>
      <c r="I15" s="34" t="s">
        <v>55</v>
      </c>
      <c r="J15" s="15">
        <v>70</v>
      </c>
      <c r="K15" s="15">
        <v>70</v>
      </c>
      <c r="L15" s="26" t="s">
        <v>135</v>
      </c>
      <c r="M15" s="15">
        <v>88</v>
      </c>
      <c r="N15" s="29">
        <f t="shared" si="0"/>
        <v>57</v>
      </c>
      <c r="O15" s="15"/>
      <c r="P15" s="15"/>
      <c r="Q15" s="12"/>
    </row>
    <row r="16" spans="2:18" x14ac:dyDescent="0.35">
      <c r="B16" s="14">
        <f t="shared" si="1"/>
        <v>8</v>
      </c>
      <c r="C16" s="14" t="s">
        <v>39</v>
      </c>
      <c r="D16" s="48" t="s">
        <v>56</v>
      </c>
      <c r="E16" s="49" t="s">
        <v>56</v>
      </c>
      <c r="F16" s="49" t="s">
        <v>56</v>
      </c>
      <c r="G16" s="49" t="s">
        <v>56</v>
      </c>
      <c r="H16" s="49" t="s">
        <v>56</v>
      </c>
      <c r="I16" s="50" t="s">
        <v>56</v>
      </c>
      <c r="J16" s="26" t="s">
        <v>135</v>
      </c>
      <c r="K16" s="26" t="s">
        <v>135</v>
      </c>
      <c r="L16" s="26" t="s">
        <v>135</v>
      </c>
      <c r="M16" s="26" t="s">
        <v>136</v>
      </c>
      <c r="N16" s="29">
        <f t="shared" si="0"/>
        <v>0</v>
      </c>
      <c r="O16" s="15"/>
      <c r="P16" s="15"/>
      <c r="Q16" s="12"/>
    </row>
    <row r="17" spans="2:17" x14ac:dyDescent="0.35">
      <c r="B17" s="14">
        <f t="shared" si="1"/>
        <v>9</v>
      </c>
      <c r="C17" s="14" t="s">
        <v>30</v>
      </c>
      <c r="D17" s="48" t="s">
        <v>57</v>
      </c>
      <c r="E17" s="49" t="s">
        <v>57</v>
      </c>
      <c r="F17" s="49" t="s">
        <v>57</v>
      </c>
      <c r="G17" s="49" t="s">
        <v>57</v>
      </c>
      <c r="H17" s="49" t="s">
        <v>57</v>
      </c>
      <c r="I17" s="50" t="s">
        <v>57</v>
      </c>
      <c r="J17" s="26" t="s">
        <v>135</v>
      </c>
      <c r="K17" s="26" t="s">
        <v>135</v>
      </c>
      <c r="L17" s="26" t="s">
        <v>135</v>
      </c>
      <c r="M17" s="26" t="s">
        <v>136</v>
      </c>
      <c r="N17" s="29">
        <f t="shared" si="0"/>
        <v>0</v>
      </c>
      <c r="O17" s="15"/>
      <c r="P17" s="15"/>
      <c r="Q17" s="12"/>
    </row>
    <row r="18" spans="2:17" x14ac:dyDescent="0.35">
      <c r="B18" s="14">
        <f t="shared" si="1"/>
        <v>10</v>
      </c>
      <c r="C18" s="14" t="s">
        <v>28</v>
      </c>
      <c r="D18" s="32" t="s">
        <v>58</v>
      </c>
      <c r="E18" s="33" t="s">
        <v>58</v>
      </c>
      <c r="F18" s="33" t="s">
        <v>58</v>
      </c>
      <c r="G18" s="33" t="s">
        <v>58</v>
      </c>
      <c r="H18" s="33" t="s">
        <v>58</v>
      </c>
      <c r="I18" s="34" t="s">
        <v>58</v>
      </c>
      <c r="J18" s="15">
        <v>70</v>
      </c>
      <c r="K18" s="15">
        <v>70</v>
      </c>
      <c r="L18" s="27">
        <v>75</v>
      </c>
      <c r="M18" s="15">
        <v>90</v>
      </c>
      <c r="N18" s="29">
        <f t="shared" si="0"/>
        <v>76.25</v>
      </c>
      <c r="O18" s="15"/>
      <c r="P18" s="15"/>
      <c r="Q18" s="12"/>
    </row>
    <row r="19" spans="2:17" x14ac:dyDescent="0.35">
      <c r="B19" s="14">
        <f t="shared" si="1"/>
        <v>11</v>
      </c>
      <c r="C19" s="14" t="s">
        <v>38</v>
      </c>
      <c r="D19" s="32" t="s">
        <v>59</v>
      </c>
      <c r="E19" s="33" t="s">
        <v>59</v>
      </c>
      <c r="F19" s="33" t="s">
        <v>59</v>
      </c>
      <c r="G19" s="33" t="s">
        <v>59</v>
      </c>
      <c r="H19" s="33" t="s">
        <v>59</v>
      </c>
      <c r="I19" s="34" t="s">
        <v>59</v>
      </c>
      <c r="J19" s="15">
        <v>85</v>
      </c>
      <c r="K19" s="15">
        <v>93</v>
      </c>
      <c r="L19" s="27">
        <v>70</v>
      </c>
      <c r="M19" s="15">
        <v>95</v>
      </c>
      <c r="N19" s="29">
        <f t="shared" si="0"/>
        <v>85.75</v>
      </c>
      <c r="O19" s="15"/>
      <c r="P19" s="15"/>
      <c r="Q19" s="12"/>
    </row>
    <row r="20" spans="2:17" x14ac:dyDescent="0.35">
      <c r="B20" s="14">
        <f t="shared" si="1"/>
        <v>12</v>
      </c>
      <c r="C20" s="14" t="s">
        <v>42</v>
      </c>
      <c r="D20" s="32" t="s">
        <v>60</v>
      </c>
      <c r="E20" s="33" t="s">
        <v>60</v>
      </c>
      <c r="F20" s="33" t="s">
        <v>60</v>
      </c>
      <c r="G20" s="33" t="s">
        <v>60</v>
      </c>
      <c r="H20" s="33" t="s">
        <v>60</v>
      </c>
      <c r="I20" s="34" t="s">
        <v>60</v>
      </c>
      <c r="J20" s="15">
        <v>80</v>
      </c>
      <c r="K20" s="15">
        <v>93</v>
      </c>
      <c r="L20" s="27">
        <v>70</v>
      </c>
      <c r="M20" s="15">
        <v>95</v>
      </c>
      <c r="N20" s="29">
        <f t="shared" si="0"/>
        <v>84.5</v>
      </c>
      <c r="O20" s="15"/>
      <c r="P20" s="15"/>
      <c r="Q20" s="12"/>
    </row>
    <row r="21" spans="2:17" x14ac:dyDescent="0.35">
      <c r="B21" s="14">
        <f t="shared" si="1"/>
        <v>13</v>
      </c>
      <c r="C21" s="14" t="s">
        <v>26</v>
      </c>
      <c r="D21" s="32" t="s">
        <v>61</v>
      </c>
      <c r="E21" s="33" t="s">
        <v>61</v>
      </c>
      <c r="F21" s="33" t="s">
        <v>61</v>
      </c>
      <c r="G21" s="33" t="s">
        <v>61</v>
      </c>
      <c r="H21" s="33" t="s">
        <v>61</v>
      </c>
      <c r="I21" s="34" t="s">
        <v>61</v>
      </c>
      <c r="J21" s="15">
        <v>70</v>
      </c>
      <c r="K21" s="15">
        <v>70</v>
      </c>
      <c r="L21" s="26" t="s">
        <v>135</v>
      </c>
      <c r="M21" s="15">
        <v>90</v>
      </c>
      <c r="N21" s="29">
        <f t="shared" si="0"/>
        <v>57.5</v>
      </c>
      <c r="O21" s="15"/>
      <c r="P21" s="15"/>
      <c r="Q21" s="12"/>
    </row>
    <row r="22" spans="2:17" x14ac:dyDescent="0.35">
      <c r="B22" s="14">
        <f t="shared" si="1"/>
        <v>14</v>
      </c>
      <c r="C22" s="14" t="s">
        <v>37</v>
      </c>
      <c r="D22" s="32" t="s">
        <v>62</v>
      </c>
      <c r="E22" s="33" t="s">
        <v>62</v>
      </c>
      <c r="F22" s="33" t="s">
        <v>62</v>
      </c>
      <c r="G22" s="33" t="s">
        <v>62</v>
      </c>
      <c r="H22" s="33" t="s">
        <v>62</v>
      </c>
      <c r="I22" s="34" t="s">
        <v>62</v>
      </c>
      <c r="J22" s="15">
        <v>76</v>
      </c>
      <c r="K22" s="15">
        <v>75</v>
      </c>
      <c r="L22" s="27">
        <v>70</v>
      </c>
      <c r="M22" s="15">
        <v>90</v>
      </c>
      <c r="N22" s="29">
        <f t="shared" si="0"/>
        <v>77.75</v>
      </c>
      <c r="O22" s="15"/>
      <c r="P22" s="15"/>
      <c r="Q22" s="12"/>
    </row>
    <row r="23" spans="2:17" x14ac:dyDescent="0.35">
      <c r="B23" s="14">
        <f t="shared" si="1"/>
        <v>15</v>
      </c>
      <c r="C23" s="14" t="s">
        <v>31</v>
      </c>
      <c r="D23" s="32" t="s">
        <v>63</v>
      </c>
      <c r="E23" s="33" t="s">
        <v>63</v>
      </c>
      <c r="F23" s="33" t="s">
        <v>63</v>
      </c>
      <c r="G23" s="33" t="s">
        <v>63</v>
      </c>
      <c r="H23" s="33" t="s">
        <v>63</v>
      </c>
      <c r="I23" s="34" t="s">
        <v>63</v>
      </c>
      <c r="J23" s="15">
        <v>85</v>
      </c>
      <c r="K23" s="15">
        <v>70</v>
      </c>
      <c r="L23" s="27">
        <v>70</v>
      </c>
      <c r="M23" s="15">
        <v>90</v>
      </c>
      <c r="N23" s="29">
        <f t="shared" si="0"/>
        <v>78.75</v>
      </c>
      <c r="O23" s="15"/>
      <c r="P23" s="15"/>
      <c r="Q23" s="12"/>
    </row>
    <row r="24" spans="2:17" x14ac:dyDescent="0.35">
      <c r="B24" s="14">
        <f t="shared" si="1"/>
        <v>16</v>
      </c>
      <c r="C24" s="14" t="s">
        <v>44</v>
      </c>
      <c r="D24" s="32" t="s">
        <v>64</v>
      </c>
      <c r="E24" s="33" t="s">
        <v>64</v>
      </c>
      <c r="F24" s="33" t="s">
        <v>64</v>
      </c>
      <c r="G24" s="33" t="s">
        <v>64</v>
      </c>
      <c r="H24" s="33" t="s">
        <v>64</v>
      </c>
      <c r="I24" s="34" t="s">
        <v>64</v>
      </c>
      <c r="J24" s="15">
        <v>70</v>
      </c>
      <c r="K24" s="15">
        <v>70</v>
      </c>
      <c r="L24" s="27">
        <v>70</v>
      </c>
      <c r="M24" s="15">
        <v>92</v>
      </c>
      <c r="N24" s="29">
        <f t="shared" si="0"/>
        <v>75.5</v>
      </c>
      <c r="O24" s="15"/>
      <c r="P24" s="15"/>
      <c r="Q24" s="12"/>
    </row>
    <row r="25" spans="2:17" x14ac:dyDescent="0.35">
      <c r="B25" s="14">
        <f t="shared" si="1"/>
        <v>17</v>
      </c>
      <c r="C25" s="14" t="s">
        <v>34</v>
      </c>
      <c r="D25" s="48" t="s">
        <v>65</v>
      </c>
      <c r="E25" s="49" t="s">
        <v>65</v>
      </c>
      <c r="F25" s="49" t="s">
        <v>65</v>
      </c>
      <c r="G25" s="49" t="s">
        <v>65</v>
      </c>
      <c r="H25" s="49" t="s">
        <v>65</v>
      </c>
      <c r="I25" s="50" t="s">
        <v>65</v>
      </c>
      <c r="J25" s="26" t="s">
        <v>135</v>
      </c>
      <c r="K25" s="26" t="s">
        <v>135</v>
      </c>
      <c r="L25" s="26" t="s">
        <v>135</v>
      </c>
      <c r="M25" s="15">
        <v>75</v>
      </c>
      <c r="N25" s="29">
        <f t="shared" si="0"/>
        <v>18.75</v>
      </c>
      <c r="O25" s="15"/>
      <c r="P25" s="15"/>
      <c r="Q25" s="12"/>
    </row>
    <row r="26" spans="2:17" x14ac:dyDescent="0.35">
      <c r="B26" s="14">
        <f t="shared" si="1"/>
        <v>18</v>
      </c>
      <c r="C26" s="14" t="s">
        <v>29</v>
      </c>
      <c r="D26" s="48" t="s">
        <v>66</v>
      </c>
      <c r="E26" s="49" t="s">
        <v>66</v>
      </c>
      <c r="F26" s="49" t="s">
        <v>66</v>
      </c>
      <c r="G26" s="49" t="s">
        <v>66</v>
      </c>
      <c r="H26" s="49" t="s">
        <v>66</v>
      </c>
      <c r="I26" s="50" t="s">
        <v>66</v>
      </c>
      <c r="J26" s="26" t="s">
        <v>135</v>
      </c>
      <c r="K26" s="26" t="s">
        <v>135</v>
      </c>
      <c r="L26" s="26" t="s">
        <v>135</v>
      </c>
      <c r="M26" s="15">
        <v>72</v>
      </c>
      <c r="N26" s="29">
        <f t="shared" si="0"/>
        <v>18</v>
      </c>
      <c r="O26" s="15"/>
      <c r="P26" s="15"/>
      <c r="Q26" s="12"/>
    </row>
    <row r="27" spans="2:17" x14ac:dyDescent="0.35">
      <c r="B27" s="14">
        <f t="shared" si="1"/>
        <v>19</v>
      </c>
      <c r="C27" s="14" t="s">
        <v>33</v>
      </c>
      <c r="D27" s="48" t="s">
        <v>67</v>
      </c>
      <c r="E27" s="49" t="s">
        <v>67</v>
      </c>
      <c r="F27" s="49" t="s">
        <v>67</v>
      </c>
      <c r="G27" s="49" t="s">
        <v>67</v>
      </c>
      <c r="H27" s="49" t="s">
        <v>67</v>
      </c>
      <c r="I27" s="50" t="s">
        <v>67</v>
      </c>
      <c r="J27" s="26" t="s">
        <v>135</v>
      </c>
      <c r="K27" s="26" t="s">
        <v>135</v>
      </c>
      <c r="L27" s="26" t="s">
        <v>135</v>
      </c>
      <c r="M27" s="26" t="s">
        <v>136</v>
      </c>
      <c r="N27" s="29">
        <f t="shared" si="0"/>
        <v>0</v>
      </c>
      <c r="O27" s="15"/>
      <c r="P27" s="15"/>
      <c r="Q27" s="12"/>
    </row>
    <row r="28" spans="2:17" x14ac:dyDescent="0.35">
      <c r="B28" s="14">
        <f t="shared" si="1"/>
        <v>20</v>
      </c>
      <c r="C28" s="14" t="s">
        <v>41</v>
      </c>
      <c r="D28" s="32" t="s">
        <v>68</v>
      </c>
      <c r="E28" s="33" t="s">
        <v>68</v>
      </c>
      <c r="F28" s="33" t="s">
        <v>68</v>
      </c>
      <c r="G28" s="33" t="s">
        <v>68</v>
      </c>
      <c r="H28" s="33" t="s">
        <v>68</v>
      </c>
      <c r="I28" s="34" t="s">
        <v>68</v>
      </c>
      <c r="J28" s="24">
        <v>80</v>
      </c>
      <c r="K28" s="15">
        <v>100</v>
      </c>
      <c r="L28" s="27">
        <v>75</v>
      </c>
      <c r="M28" s="15">
        <v>96</v>
      </c>
      <c r="N28" s="29">
        <f t="shared" si="0"/>
        <v>87.75</v>
      </c>
      <c r="O28" s="15"/>
      <c r="P28" s="15"/>
      <c r="Q28" s="12"/>
    </row>
    <row r="29" spans="2:17" x14ac:dyDescent="0.35">
      <c r="B29" s="14">
        <f t="shared" si="1"/>
        <v>21</v>
      </c>
      <c r="C29" s="14" t="s">
        <v>48</v>
      </c>
      <c r="D29" s="32" t="s">
        <v>69</v>
      </c>
      <c r="E29" s="33" t="s">
        <v>69</v>
      </c>
      <c r="F29" s="33" t="s">
        <v>69</v>
      </c>
      <c r="G29" s="33" t="s">
        <v>69</v>
      </c>
      <c r="H29" s="33" t="s">
        <v>69</v>
      </c>
      <c r="I29" s="34" t="s">
        <v>69</v>
      </c>
      <c r="J29" s="26" t="s">
        <v>135</v>
      </c>
      <c r="K29" s="26" t="s">
        <v>135</v>
      </c>
      <c r="L29" s="26" t="s">
        <v>135</v>
      </c>
      <c r="M29" s="15">
        <v>88</v>
      </c>
      <c r="N29" s="29">
        <f t="shared" si="0"/>
        <v>22</v>
      </c>
      <c r="O29" s="15"/>
      <c r="P29" s="15"/>
      <c r="Q29" s="12"/>
    </row>
    <row r="30" spans="2:17" x14ac:dyDescent="0.35">
      <c r="B30" s="14">
        <f t="shared" si="1"/>
        <v>22</v>
      </c>
      <c r="C30" s="14"/>
      <c r="D30" s="32" t="s">
        <v>70</v>
      </c>
      <c r="E30" s="33" t="s">
        <v>70</v>
      </c>
      <c r="F30" s="33" t="s">
        <v>70</v>
      </c>
      <c r="G30" s="33" t="s">
        <v>70</v>
      </c>
      <c r="H30" s="33" t="s">
        <v>70</v>
      </c>
      <c r="I30" s="34" t="s">
        <v>70</v>
      </c>
      <c r="J30" s="24">
        <v>72</v>
      </c>
      <c r="K30" s="15">
        <v>70</v>
      </c>
      <c r="L30" s="27">
        <v>70</v>
      </c>
      <c r="M30" s="15">
        <v>88</v>
      </c>
      <c r="N30" s="29">
        <f t="shared" si="0"/>
        <v>75</v>
      </c>
      <c r="O30" s="15"/>
      <c r="P30" s="15"/>
      <c r="Q30" s="12"/>
    </row>
    <row r="31" spans="2:17" x14ac:dyDescent="0.35">
      <c r="B31" s="14">
        <f t="shared" si="1"/>
        <v>23</v>
      </c>
      <c r="C31" s="14"/>
      <c r="D31" s="32" t="s">
        <v>71</v>
      </c>
      <c r="E31" s="33" t="s">
        <v>71</v>
      </c>
      <c r="F31" s="33" t="s">
        <v>71</v>
      </c>
      <c r="G31" s="33" t="s">
        <v>71</v>
      </c>
      <c r="H31" s="33" t="s">
        <v>71</v>
      </c>
      <c r="I31" s="34" t="s">
        <v>71</v>
      </c>
      <c r="J31" s="26" t="s">
        <v>135</v>
      </c>
      <c r="K31" s="26" t="s">
        <v>135</v>
      </c>
      <c r="L31" s="26" t="s">
        <v>135</v>
      </c>
      <c r="M31" s="15">
        <v>80</v>
      </c>
      <c r="N31" s="29">
        <f t="shared" si="0"/>
        <v>20</v>
      </c>
      <c r="O31" s="15"/>
      <c r="P31" s="15"/>
      <c r="Q31" s="12"/>
    </row>
    <row r="32" spans="2:17" x14ac:dyDescent="0.35">
      <c r="B32" s="14">
        <f t="shared" si="1"/>
        <v>24</v>
      </c>
      <c r="C32" s="14"/>
      <c r="D32" s="32" t="s">
        <v>72</v>
      </c>
      <c r="E32" s="33" t="s">
        <v>72</v>
      </c>
      <c r="F32" s="33" t="s">
        <v>72</v>
      </c>
      <c r="G32" s="33" t="s">
        <v>72</v>
      </c>
      <c r="H32" s="33" t="s">
        <v>72</v>
      </c>
      <c r="I32" s="34" t="s">
        <v>72</v>
      </c>
      <c r="J32" s="24">
        <v>70</v>
      </c>
      <c r="K32" s="15">
        <v>70</v>
      </c>
      <c r="L32" s="15">
        <v>70</v>
      </c>
      <c r="M32" s="15">
        <v>90</v>
      </c>
      <c r="N32" s="29">
        <f t="shared" si="0"/>
        <v>75</v>
      </c>
      <c r="O32" s="15"/>
      <c r="P32" s="15"/>
      <c r="Q32" s="12"/>
    </row>
    <row r="33" spans="2:22" x14ac:dyDescent="0.35">
      <c r="B33" s="14">
        <f t="shared" si="1"/>
        <v>25</v>
      </c>
      <c r="C33" s="14"/>
      <c r="D33" s="48" t="s">
        <v>73</v>
      </c>
      <c r="E33" s="49" t="s">
        <v>73</v>
      </c>
      <c r="F33" s="49" t="s">
        <v>73</v>
      </c>
      <c r="G33" s="49" t="s">
        <v>73</v>
      </c>
      <c r="H33" s="49" t="s">
        <v>73</v>
      </c>
      <c r="I33" s="50" t="s">
        <v>73</v>
      </c>
      <c r="J33" s="26" t="s">
        <v>135</v>
      </c>
      <c r="K33" s="26" t="s">
        <v>135</v>
      </c>
      <c r="L33" s="26" t="s">
        <v>135</v>
      </c>
      <c r="M33" s="15">
        <v>75</v>
      </c>
      <c r="N33" s="29">
        <f t="shared" si="0"/>
        <v>18.75</v>
      </c>
      <c r="O33" s="15"/>
      <c r="P33" s="15"/>
      <c r="Q33" s="12"/>
    </row>
    <row r="34" spans="2:22" x14ac:dyDescent="0.35">
      <c r="B34" s="14">
        <f t="shared" si="1"/>
        <v>26</v>
      </c>
      <c r="C34" s="14"/>
      <c r="D34" s="32" t="s">
        <v>74</v>
      </c>
      <c r="E34" s="33" t="s">
        <v>74</v>
      </c>
      <c r="F34" s="33" t="s">
        <v>74</v>
      </c>
      <c r="G34" s="33" t="s">
        <v>74</v>
      </c>
      <c r="H34" s="33" t="s">
        <v>74</v>
      </c>
      <c r="I34" s="34" t="s">
        <v>74</v>
      </c>
      <c r="J34" s="24">
        <v>75</v>
      </c>
      <c r="K34" s="15">
        <v>88</v>
      </c>
      <c r="L34" s="15">
        <v>85</v>
      </c>
      <c r="M34" s="15">
        <v>95</v>
      </c>
      <c r="N34" s="29">
        <f t="shared" si="0"/>
        <v>85.75</v>
      </c>
      <c r="O34" s="15"/>
      <c r="P34" s="15"/>
      <c r="Q34" s="12"/>
    </row>
    <row r="35" spans="2:22" x14ac:dyDescent="0.35">
      <c r="B35" s="14">
        <f t="shared" si="1"/>
        <v>27</v>
      </c>
      <c r="C35" s="14"/>
      <c r="D35" s="38"/>
      <c r="E35" s="38"/>
      <c r="F35" s="38"/>
      <c r="G35" s="38"/>
      <c r="H35" s="38"/>
      <c r="I35" s="38"/>
      <c r="J35" s="24"/>
      <c r="K35" s="15"/>
      <c r="L35" s="15"/>
      <c r="M35" s="15"/>
      <c r="N35" s="29">
        <f t="shared" si="0"/>
        <v>0</v>
      </c>
      <c r="O35" s="15"/>
      <c r="P35" s="15"/>
      <c r="Q35" s="12"/>
    </row>
    <row r="36" spans="2:22" x14ac:dyDescent="0.35">
      <c r="C36" s="30"/>
      <c r="D36" s="30"/>
      <c r="E36" s="13"/>
      <c r="H36" s="43" t="s">
        <v>19</v>
      </c>
      <c r="I36" s="43"/>
      <c r="J36" s="18">
        <f>COUNTIF(J9:J35,"&gt;=70")</f>
        <v>15</v>
      </c>
      <c r="K36" s="18"/>
      <c r="L36" s="18"/>
      <c r="M36" s="18"/>
      <c r="N36" s="18"/>
      <c r="O36" s="18"/>
      <c r="P36" s="18"/>
      <c r="Q36" s="22"/>
    </row>
    <row r="37" spans="2:22" x14ac:dyDescent="0.35">
      <c r="C37" s="30"/>
      <c r="D37" s="30"/>
      <c r="E37" s="17"/>
      <c r="H37" s="44" t="s">
        <v>20</v>
      </c>
      <c r="I37" s="44"/>
      <c r="J37" s="19">
        <f t="shared" ref="J37:Q37" si="2">COUNTIF(J9:J35,"&lt;70")</f>
        <v>0</v>
      </c>
      <c r="K37" s="19">
        <f t="shared" si="2"/>
        <v>0</v>
      </c>
      <c r="L37" s="19">
        <f t="shared" si="2"/>
        <v>0</v>
      </c>
      <c r="M37" s="19">
        <f t="shared" si="2"/>
        <v>0</v>
      </c>
      <c r="N37" s="19">
        <f t="shared" si="2"/>
        <v>15</v>
      </c>
      <c r="O37" s="19">
        <f t="shared" si="2"/>
        <v>0</v>
      </c>
      <c r="P37" s="19">
        <f t="shared" si="2"/>
        <v>0</v>
      </c>
      <c r="Q37" s="19">
        <f t="shared" si="2"/>
        <v>0</v>
      </c>
    </row>
    <row r="38" spans="2:22" x14ac:dyDescent="0.35">
      <c r="C38" s="30"/>
      <c r="D38" s="30"/>
      <c r="E38" s="30"/>
      <c r="H38" s="44" t="s">
        <v>21</v>
      </c>
      <c r="I38" s="44"/>
      <c r="J38" s="19">
        <f t="shared" ref="J38:Q38" si="3">COUNT(J9:J35)</f>
        <v>15</v>
      </c>
      <c r="K38" s="19">
        <f t="shared" si="3"/>
        <v>17</v>
      </c>
      <c r="L38" s="19">
        <f t="shared" si="3"/>
        <v>14</v>
      </c>
      <c r="M38" s="19">
        <f t="shared" si="3"/>
        <v>23</v>
      </c>
      <c r="N38" s="19">
        <f t="shared" si="3"/>
        <v>27</v>
      </c>
      <c r="O38" s="19">
        <f t="shared" si="3"/>
        <v>0</v>
      </c>
      <c r="P38" s="19">
        <f t="shared" si="3"/>
        <v>0</v>
      </c>
      <c r="Q38" s="19">
        <f t="shared" si="3"/>
        <v>0</v>
      </c>
    </row>
    <row r="39" spans="2:22" x14ac:dyDescent="0.35">
      <c r="C39" s="30"/>
      <c r="D39" s="30"/>
      <c r="E39" s="13"/>
      <c r="F39" s="10"/>
      <c r="H39" s="45" t="s">
        <v>16</v>
      </c>
      <c r="I39" s="45"/>
      <c r="J39" s="20">
        <f>J36/J38</f>
        <v>1</v>
      </c>
      <c r="K39" s="21">
        <f t="shared" ref="K39:Q39" si="4">K36/K38</f>
        <v>0</v>
      </c>
      <c r="L39" s="21">
        <f t="shared" si="4"/>
        <v>0</v>
      </c>
      <c r="M39" s="21">
        <f t="shared" si="4"/>
        <v>0</v>
      </c>
      <c r="N39" s="21">
        <f t="shared" si="4"/>
        <v>0</v>
      </c>
      <c r="O39" s="21" t="e">
        <f t="shared" si="4"/>
        <v>#DIV/0!</v>
      </c>
      <c r="P39" s="21" t="e">
        <f t="shared" si="4"/>
        <v>#DIV/0!</v>
      </c>
      <c r="Q39" s="21" t="e">
        <f t="shared" si="4"/>
        <v>#DIV/0!</v>
      </c>
    </row>
    <row r="40" spans="2:22" x14ac:dyDescent="0.35">
      <c r="C40" s="30"/>
      <c r="D40" s="30"/>
      <c r="E40" s="13"/>
      <c r="F40" s="10"/>
      <c r="H40" s="45" t="s">
        <v>17</v>
      </c>
      <c r="I40" s="45"/>
      <c r="J40" s="20">
        <f>J37/J38</f>
        <v>0</v>
      </c>
      <c r="K40" s="20">
        <f t="shared" ref="K40:Q40" si="5">K37/K38</f>
        <v>0</v>
      </c>
      <c r="L40" s="21">
        <f t="shared" si="5"/>
        <v>0</v>
      </c>
      <c r="M40" s="21">
        <f t="shared" si="5"/>
        <v>0</v>
      </c>
      <c r="N40" s="21">
        <f t="shared" si="5"/>
        <v>0.55555555555555558</v>
      </c>
      <c r="O40" s="21" t="e">
        <f t="shared" si="5"/>
        <v>#DIV/0!</v>
      </c>
      <c r="P40" s="21" t="e">
        <f t="shared" si="5"/>
        <v>#DIV/0!</v>
      </c>
      <c r="Q40" s="21" t="e">
        <f t="shared" si="5"/>
        <v>#DIV/0!</v>
      </c>
    </row>
    <row r="41" spans="2:22" x14ac:dyDescent="0.35">
      <c r="C41" s="30"/>
      <c r="D41" s="30"/>
      <c r="E41" s="17"/>
      <c r="F41" s="10"/>
    </row>
    <row r="42" spans="2:22" x14ac:dyDescent="0.35">
      <c r="C42" s="13"/>
      <c r="D42" s="13"/>
      <c r="E42" s="17"/>
      <c r="F42" s="10"/>
    </row>
    <row r="43" spans="2:22" x14ac:dyDescent="0.35">
      <c r="J43" s="46"/>
      <c r="K43" s="46"/>
      <c r="L43" s="46"/>
      <c r="M43" s="46"/>
      <c r="N43" s="46"/>
      <c r="O43" s="46"/>
      <c r="P43" s="46"/>
    </row>
    <row r="44" spans="2:22" x14ac:dyDescent="0.35">
      <c r="J44" s="39" t="s">
        <v>18</v>
      </c>
      <c r="K44" s="39"/>
      <c r="L44" s="39"/>
      <c r="M44" s="39"/>
      <c r="N44" s="39"/>
      <c r="O44" s="39"/>
      <c r="P44" s="39"/>
      <c r="V44">
        <v>5</v>
      </c>
    </row>
  </sheetData>
  <mergeCells count="49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6:D36"/>
    <mergeCell ref="H36:I36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C37:D37"/>
    <mergeCell ref="H37:I37"/>
    <mergeCell ref="C38:E38"/>
    <mergeCell ref="H38:I38"/>
    <mergeCell ref="C39:D39"/>
    <mergeCell ref="H39:I39"/>
    <mergeCell ref="C40:D40"/>
    <mergeCell ref="H40:I40"/>
    <mergeCell ref="C41:D41"/>
    <mergeCell ref="J43:P43"/>
    <mergeCell ref="J44:P4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39"/>
  <sheetViews>
    <sheetView topLeftCell="A12" zoomScale="84" zoomScaleNormal="84" workbookViewId="0">
      <selection activeCell="N32" sqref="N32"/>
    </sheetView>
  </sheetViews>
  <sheetFormatPr baseColWidth="10" defaultColWidth="10.7265625" defaultRowHeight="14.5" x14ac:dyDescent="0.35"/>
  <cols>
    <col min="1" max="1" width="1.08984375" customWidth="1"/>
    <col min="2" max="2" width="5" customWidth="1"/>
    <col min="3" max="3" width="10.7265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4" width="17.90625" customWidth="1"/>
    <col min="15" max="16" width="5.6328125" customWidth="1"/>
    <col min="17" max="17" width="8.7265625" customWidth="1"/>
    <col min="18" max="19" width="5.6328125" customWidth="1"/>
  </cols>
  <sheetData>
    <row r="2" spans="2:18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6"/>
      <c r="R3" s="16"/>
    </row>
    <row r="4" spans="2:18" x14ac:dyDescent="0.35">
      <c r="C4" t="s">
        <v>0</v>
      </c>
      <c r="D4" s="47" t="s">
        <v>45</v>
      </c>
      <c r="E4" s="47"/>
      <c r="F4" s="47"/>
      <c r="G4" s="47"/>
      <c r="I4" t="s">
        <v>1</v>
      </c>
      <c r="J4" s="35" t="s">
        <v>75</v>
      </c>
      <c r="K4" s="35"/>
      <c r="M4" t="s">
        <v>2</v>
      </c>
      <c r="N4" s="36"/>
      <c r="O4" s="36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5" t="s">
        <v>76</v>
      </c>
      <c r="E6" s="35"/>
      <c r="F6" s="35"/>
      <c r="G6" s="35"/>
      <c r="I6" s="40" t="s">
        <v>22</v>
      </c>
      <c r="J6" s="40"/>
      <c r="K6" s="41" t="s">
        <v>98</v>
      </c>
      <c r="L6" s="41"/>
      <c r="M6" s="41"/>
      <c r="N6" s="41"/>
      <c r="O6" s="41"/>
      <c r="P6" s="4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15" t="s">
        <v>7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1" t="s">
        <v>23</v>
      </c>
    </row>
    <row r="9" spans="2:18" x14ac:dyDescent="0.35">
      <c r="B9" s="14">
        <v>1</v>
      </c>
      <c r="C9" s="14"/>
      <c r="D9" s="38" t="s">
        <v>77</v>
      </c>
      <c r="E9" s="38" t="s">
        <v>77</v>
      </c>
      <c r="F9" s="38" t="s">
        <v>77</v>
      </c>
      <c r="G9" s="38" t="s">
        <v>77</v>
      </c>
      <c r="H9" s="38" t="s">
        <v>77</v>
      </c>
      <c r="I9" s="38" t="s">
        <v>77</v>
      </c>
      <c r="J9" s="15">
        <v>70</v>
      </c>
      <c r="K9" s="15">
        <v>72</v>
      </c>
      <c r="L9" s="15">
        <v>70</v>
      </c>
      <c r="M9" s="15">
        <v>95</v>
      </c>
      <c r="N9" s="15">
        <f>SUM(J9:M9)/4</f>
        <v>76.75</v>
      </c>
      <c r="O9" s="15"/>
      <c r="P9" s="15"/>
      <c r="Q9" s="12"/>
    </row>
    <row r="10" spans="2:18" x14ac:dyDescent="0.35">
      <c r="B10" s="14">
        <f>B9+1</f>
        <v>2</v>
      </c>
      <c r="C10" s="14"/>
      <c r="D10" s="38" t="s">
        <v>78</v>
      </c>
      <c r="E10" s="38" t="s">
        <v>78</v>
      </c>
      <c r="F10" s="38" t="s">
        <v>78</v>
      </c>
      <c r="G10" s="38" t="s">
        <v>78</v>
      </c>
      <c r="H10" s="38" t="s">
        <v>78</v>
      </c>
      <c r="I10" s="38" t="s">
        <v>78</v>
      </c>
      <c r="J10" s="15">
        <v>81</v>
      </c>
      <c r="K10" s="15">
        <v>70</v>
      </c>
      <c r="L10" s="15">
        <v>70</v>
      </c>
      <c r="M10" s="15">
        <v>90</v>
      </c>
      <c r="N10" s="29">
        <f t="shared" ref="N10:N30" si="0">SUM(J10:M10)/4</f>
        <v>77.75</v>
      </c>
      <c r="O10" s="15"/>
      <c r="P10" s="15"/>
      <c r="Q10" s="12"/>
    </row>
    <row r="11" spans="2:18" x14ac:dyDescent="0.35">
      <c r="B11" s="14">
        <f t="shared" ref="B11:B30" si="1">B10+1</f>
        <v>3</v>
      </c>
      <c r="C11" s="14"/>
      <c r="D11" s="38" t="s">
        <v>79</v>
      </c>
      <c r="E11" s="38" t="s">
        <v>79</v>
      </c>
      <c r="F11" s="38" t="s">
        <v>79</v>
      </c>
      <c r="G11" s="38" t="s">
        <v>79</v>
      </c>
      <c r="H11" s="38" t="s">
        <v>79</v>
      </c>
      <c r="I11" s="38" t="s">
        <v>79</v>
      </c>
      <c r="J11" s="26" t="s">
        <v>135</v>
      </c>
      <c r="K11" s="15">
        <v>70</v>
      </c>
      <c r="L11" s="15">
        <v>90</v>
      </c>
      <c r="M11" s="15">
        <v>90</v>
      </c>
      <c r="N11" s="29">
        <f t="shared" si="0"/>
        <v>62.5</v>
      </c>
      <c r="O11" s="15"/>
      <c r="P11" s="15"/>
      <c r="Q11" s="12"/>
    </row>
    <row r="12" spans="2:18" x14ac:dyDescent="0.35">
      <c r="B12" s="14">
        <f t="shared" si="1"/>
        <v>4</v>
      </c>
      <c r="C12" s="14"/>
      <c r="D12" s="38" t="s">
        <v>80</v>
      </c>
      <c r="E12" s="38" t="s">
        <v>80</v>
      </c>
      <c r="F12" s="38" t="s">
        <v>80</v>
      </c>
      <c r="G12" s="38" t="s">
        <v>80</v>
      </c>
      <c r="H12" s="38" t="s">
        <v>80</v>
      </c>
      <c r="I12" s="38" t="s">
        <v>80</v>
      </c>
      <c r="J12" s="15">
        <v>90</v>
      </c>
      <c r="K12" s="15">
        <v>100</v>
      </c>
      <c r="L12" s="15">
        <v>80</v>
      </c>
      <c r="M12" s="15">
        <v>100</v>
      </c>
      <c r="N12" s="29">
        <f t="shared" si="0"/>
        <v>92.5</v>
      </c>
      <c r="O12" s="15"/>
      <c r="P12" s="15"/>
      <c r="Q12" s="12"/>
    </row>
    <row r="13" spans="2:18" x14ac:dyDescent="0.35">
      <c r="B13" s="14">
        <f t="shared" si="1"/>
        <v>5</v>
      </c>
      <c r="C13" s="14"/>
      <c r="D13" s="38" t="s">
        <v>81</v>
      </c>
      <c r="E13" s="38" t="s">
        <v>81</v>
      </c>
      <c r="F13" s="38" t="s">
        <v>81</v>
      </c>
      <c r="G13" s="38" t="s">
        <v>81</v>
      </c>
      <c r="H13" s="38" t="s">
        <v>81</v>
      </c>
      <c r="I13" s="38" t="s">
        <v>81</v>
      </c>
      <c r="J13" s="15">
        <v>72</v>
      </c>
      <c r="K13" s="26" t="s">
        <v>135</v>
      </c>
      <c r="L13" s="15">
        <v>70</v>
      </c>
      <c r="M13" s="15">
        <v>90</v>
      </c>
      <c r="N13" s="29">
        <f t="shared" si="0"/>
        <v>58</v>
      </c>
      <c r="O13" s="15"/>
      <c r="P13" s="15"/>
      <c r="Q13" s="12"/>
    </row>
    <row r="14" spans="2:18" x14ac:dyDescent="0.35">
      <c r="B14" s="14">
        <f t="shared" si="1"/>
        <v>6</v>
      </c>
      <c r="C14" s="14"/>
      <c r="D14" s="38" t="s">
        <v>82</v>
      </c>
      <c r="E14" s="38" t="s">
        <v>82</v>
      </c>
      <c r="F14" s="38" t="s">
        <v>82</v>
      </c>
      <c r="G14" s="38" t="s">
        <v>82</v>
      </c>
      <c r="H14" s="38" t="s">
        <v>82</v>
      </c>
      <c r="I14" s="38" t="s">
        <v>82</v>
      </c>
      <c r="J14" s="15">
        <v>80</v>
      </c>
      <c r="K14" s="26" t="s">
        <v>135</v>
      </c>
      <c r="L14" s="15">
        <v>70</v>
      </c>
      <c r="M14" s="15">
        <v>80</v>
      </c>
      <c r="N14" s="29">
        <f t="shared" si="0"/>
        <v>57.5</v>
      </c>
      <c r="O14" s="15"/>
      <c r="P14" s="15"/>
      <c r="Q14" s="12"/>
    </row>
    <row r="15" spans="2:18" x14ac:dyDescent="0.35">
      <c r="B15" s="14">
        <f t="shared" si="1"/>
        <v>7</v>
      </c>
      <c r="C15" s="14"/>
      <c r="D15" s="38" t="s">
        <v>83</v>
      </c>
      <c r="E15" s="38" t="s">
        <v>83</v>
      </c>
      <c r="F15" s="38" t="s">
        <v>83</v>
      </c>
      <c r="G15" s="38" t="s">
        <v>83</v>
      </c>
      <c r="H15" s="38" t="s">
        <v>83</v>
      </c>
      <c r="I15" s="38" t="s">
        <v>83</v>
      </c>
      <c r="J15" s="15">
        <v>70</v>
      </c>
      <c r="K15" s="26" t="s">
        <v>135</v>
      </c>
      <c r="L15" s="26" t="s">
        <v>135</v>
      </c>
      <c r="M15" s="15">
        <v>95</v>
      </c>
      <c r="N15" s="29">
        <f t="shared" si="0"/>
        <v>41.25</v>
      </c>
      <c r="O15" s="15"/>
      <c r="P15" s="15"/>
      <c r="Q15" s="12"/>
    </row>
    <row r="16" spans="2:18" x14ac:dyDescent="0.35">
      <c r="B16" s="14">
        <f t="shared" si="1"/>
        <v>8</v>
      </c>
      <c r="C16" s="14"/>
      <c r="D16" s="38" t="s">
        <v>84</v>
      </c>
      <c r="E16" s="38" t="s">
        <v>84</v>
      </c>
      <c r="F16" s="38" t="s">
        <v>84</v>
      </c>
      <c r="G16" s="38" t="s">
        <v>84</v>
      </c>
      <c r="H16" s="38" t="s">
        <v>84</v>
      </c>
      <c r="I16" s="38" t="s">
        <v>84</v>
      </c>
      <c r="J16" s="26" t="s">
        <v>135</v>
      </c>
      <c r="K16" s="15">
        <v>70</v>
      </c>
      <c r="L16" s="15">
        <v>70</v>
      </c>
      <c r="M16" s="15">
        <v>85</v>
      </c>
      <c r="N16" s="29">
        <f t="shared" si="0"/>
        <v>56.25</v>
      </c>
      <c r="O16" s="15"/>
      <c r="P16" s="15"/>
      <c r="Q16" s="12"/>
    </row>
    <row r="17" spans="2:17" x14ac:dyDescent="0.35">
      <c r="B17" s="14">
        <f t="shared" si="1"/>
        <v>9</v>
      </c>
      <c r="C17" s="14"/>
      <c r="D17" s="38" t="s">
        <v>85</v>
      </c>
      <c r="E17" s="38" t="s">
        <v>85</v>
      </c>
      <c r="F17" s="38" t="s">
        <v>85</v>
      </c>
      <c r="G17" s="38" t="s">
        <v>85</v>
      </c>
      <c r="H17" s="38" t="s">
        <v>85</v>
      </c>
      <c r="I17" s="38" t="s">
        <v>85</v>
      </c>
      <c r="J17" s="15">
        <v>75</v>
      </c>
      <c r="K17" s="15">
        <v>70</v>
      </c>
      <c r="L17" s="15">
        <v>70</v>
      </c>
      <c r="M17" s="15">
        <v>90</v>
      </c>
      <c r="N17" s="29">
        <f t="shared" si="0"/>
        <v>76.25</v>
      </c>
      <c r="O17" s="15"/>
      <c r="P17" s="15"/>
      <c r="Q17" s="12"/>
    </row>
    <row r="18" spans="2:17" x14ac:dyDescent="0.35">
      <c r="B18" s="14">
        <f t="shared" si="1"/>
        <v>10</v>
      </c>
      <c r="C18" s="14"/>
      <c r="D18" s="38" t="s">
        <v>86</v>
      </c>
      <c r="E18" s="38" t="s">
        <v>86</v>
      </c>
      <c r="F18" s="38" t="s">
        <v>86</v>
      </c>
      <c r="G18" s="38" t="s">
        <v>86</v>
      </c>
      <c r="H18" s="38" t="s">
        <v>86</v>
      </c>
      <c r="I18" s="38" t="s">
        <v>86</v>
      </c>
      <c r="J18" s="15">
        <v>70</v>
      </c>
      <c r="K18" s="26" t="s">
        <v>136</v>
      </c>
      <c r="L18" s="15">
        <v>70</v>
      </c>
      <c r="M18" s="15">
        <v>85</v>
      </c>
      <c r="N18" s="29">
        <f t="shared" si="0"/>
        <v>56.25</v>
      </c>
      <c r="O18" s="15"/>
      <c r="P18" s="15"/>
      <c r="Q18" s="12"/>
    </row>
    <row r="19" spans="2:17" x14ac:dyDescent="0.35">
      <c r="B19" s="14">
        <f t="shared" si="1"/>
        <v>11</v>
      </c>
      <c r="C19" s="14"/>
      <c r="D19" s="38" t="s">
        <v>87</v>
      </c>
      <c r="E19" s="38" t="s">
        <v>87</v>
      </c>
      <c r="F19" s="38" t="s">
        <v>87</v>
      </c>
      <c r="G19" s="38" t="s">
        <v>87</v>
      </c>
      <c r="H19" s="38" t="s">
        <v>87</v>
      </c>
      <c r="I19" s="38" t="s">
        <v>87</v>
      </c>
      <c r="J19" s="26" t="s">
        <v>135</v>
      </c>
      <c r="K19" s="26" t="s">
        <v>135</v>
      </c>
      <c r="L19" s="26" t="s">
        <v>135</v>
      </c>
      <c r="M19" s="15">
        <v>85</v>
      </c>
      <c r="N19" s="29">
        <f t="shared" si="0"/>
        <v>21.25</v>
      </c>
      <c r="O19" s="15"/>
      <c r="P19" s="15"/>
      <c r="Q19" s="12"/>
    </row>
    <row r="20" spans="2:17" x14ac:dyDescent="0.35">
      <c r="B20" s="14">
        <f t="shared" si="1"/>
        <v>12</v>
      </c>
      <c r="C20" s="14"/>
      <c r="D20" s="38" t="s">
        <v>88</v>
      </c>
      <c r="E20" s="38" t="s">
        <v>88</v>
      </c>
      <c r="F20" s="38" t="s">
        <v>88</v>
      </c>
      <c r="G20" s="38" t="s">
        <v>88</v>
      </c>
      <c r="H20" s="38" t="s">
        <v>88</v>
      </c>
      <c r="I20" s="38" t="s">
        <v>88</v>
      </c>
      <c r="J20" s="26" t="s">
        <v>135</v>
      </c>
      <c r="K20" s="26" t="s">
        <v>135</v>
      </c>
      <c r="L20" s="26" t="s">
        <v>135</v>
      </c>
      <c r="M20" s="15">
        <v>85</v>
      </c>
      <c r="N20" s="29">
        <f t="shared" si="0"/>
        <v>21.25</v>
      </c>
      <c r="O20" s="15"/>
      <c r="P20" s="15"/>
      <c r="Q20" s="12"/>
    </row>
    <row r="21" spans="2:17" x14ac:dyDescent="0.35">
      <c r="B21" s="14">
        <f t="shared" si="1"/>
        <v>13</v>
      </c>
      <c r="C21" s="14"/>
      <c r="D21" s="38" t="s">
        <v>89</v>
      </c>
      <c r="E21" s="38" t="s">
        <v>89</v>
      </c>
      <c r="F21" s="38" t="s">
        <v>89</v>
      </c>
      <c r="G21" s="38" t="s">
        <v>89</v>
      </c>
      <c r="H21" s="38" t="s">
        <v>89</v>
      </c>
      <c r="I21" s="38" t="s">
        <v>89</v>
      </c>
      <c r="J21" s="15">
        <v>90</v>
      </c>
      <c r="K21" s="15">
        <v>100</v>
      </c>
      <c r="L21" s="15">
        <v>90</v>
      </c>
      <c r="M21" s="15">
        <v>97</v>
      </c>
      <c r="N21" s="29">
        <f t="shared" si="0"/>
        <v>94.25</v>
      </c>
      <c r="O21" s="15"/>
      <c r="P21" s="15"/>
      <c r="Q21" s="12"/>
    </row>
    <row r="22" spans="2:17" x14ac:dyDescent="0.35">
      <c r="B22" s="14">
        <f t="shared" si="1"/>
        <v>14</v>
      </c>
      <c r="C22" s="14"/>
      <c r="D22" s="38" t="str">
        <f>'[1]TALLER 205A'!$B$18</f>
        <v>MORALES HERNANDEZ SAMUEL</v>
      </c>
      <c r="E22" s="38" t="str">
        <f>'[1]TALLER 205A'!$B$18</f>
        <v>MORALES HERNANDEZ SAMUEL</v>
      </c>
      <c r="F22" s="38" t="str">
        <f>'[1]TALLER 205A'!$B$18</f>
        <v>MORALES HERNANDEZ SAMUEL</v>
      </c>
      <c r="G22" s="38" t="str">
        <f>'[1]TALLER 205A'!$B$18</f>
        <v>MORALES HERNANDEZ SAMUEL</v>
      </c>
      <c r="H22" s="38" t="str">
        <f>'[1]TALLER 205A'!$B$18</f>
        <v>MORALES HERNANDEZ SAMUEL</v>
      </c>
      <c r="I22" s="38" t="str">
        <f>'[1]TALLER 205A'!$B$18</f>
        <v>MORALES HERNANDEZ SAMUEL</v>
      </c>
      <c r="J22" s="15">
        <v>75</v>
      </c>
      <c r="K22" s="15">
        <v>94</v>
      </c>
      <c r="L22" s="26" t="s">
        <v>135</v>
      </c>
      <c r="M22" s="15">
        <v>90</v>
      </c>
      <c r="N22" s="29">
        <f t="shared" si="0"/>
        <v>64.75</v>
      </c>
      <c r="O22" s="15"/>
      <c r="P22" s="15"/>
      <c r="Q22" s="12"/>
    </row>
    <row r="23" spans="2:17" x14ac:dyDescent="0.35">
      <c r="B23" s="14">
        <f t="shared" si="1"/>
        <v>15</v>
      </c>
      <c r="C23" s="14"/>
      <c r="D23" s="38" t="s">
        <v>91</v>
      </c>
      <c r="E23" s="38" t="s">
        <v>91</v>
      </c>
      <c r="F23" s="38" t="s">
        <v>91</v>
      </c>
      <c r="G23" s="38" t="s">
        <v>91</v>
      </c>
      <c r="H23" s="38" t="s">
        <v>91</v>
      </c>
      <c r="I23" s="38" t="s">
        <v>91</v>
      </c>
      <c r="J23" s="15">
        <v>70</v>
      </c>
      <c r="K23" s="26" t="s">
        <v>135</v>
      </c>
      <c r="L23" s="26" t="s">
        <v>135</v>
      </c>
      <c r="M23" s="15">
        <v>85</v>
      </c>
      <c r="N23" s="29">
        <f t="shared" si="0"/>
        <v>38.75</v>
      </c>
      <c r="O23" s="15"/>
      <c r="P23" s="15"/>
      <c r="Q23" s="12"/>
    </row>
    <row r="24" spans="2:17" x14ac:dyDescent="0.35">
      <c r="B24" s="14">
        <f t="shared" si="1"/>
        <v>16</v>
      </c>
      <c r="C24" s="14"/>
      <c r="D24" s="38" t="s">
        <v>92</v>
      </c>
      <c r="E24" s="38" t="s">
        <v>92</v>
      </c>
      <c r="F24" s="38" t="s">
        <v>92</v>
      </c>
      <c r="G24" s="38" t="s">
        <v>92</v>
      </c>
      <c r="H24" s="38" t="s">
        <v>92</v>
      </c>
      <c r="I24" s="38" t="s">
        <v>92</v>
      </c>
      <c r="J24" s="15">
        <v>71</v>
      </c>
      <c r="K24" s="15">
        <v>70</v>
      </c>
      <c r="L24" s="15">
        <v>75</v>
      </c>
      <c r="M24" s="15">
        <v>94</v>
      </c>
      <c r="N24" s="29">
        <f t="shared" si="0"/>
        <v>77.5</v>
      </c>
      <c r="O24" s="15"/>
      <c r="P24" s="15"/>
      <c r="Q24" s="12"/>
    </row>
    <row r="25" spans="2:17" x14ac:dyDescent="0.35">
      <c r="B25" s="14">
        <f t="shared" si="1"/>
        <v>17</v>
      </c>
      <c r="C25" s="14"/>
      <c r="D25" s="38" t="s">
        <v>93</v>
      </c>
      <c r="E25" s="38" t="s">
        <v>93</v>
      </c>
      <c r="F25" s="38" t="s">
        <v>93</v>
      </c>
      <c r="G25" s="38" t="s">
        <v>93</v>
      </c>
      <c r="H25" s="38" t="s">
        <v>93</v>
      </c>
      <c r="I25" s="38" t="s">
        <v>93</v>
      </c>
      <c r="J25" s="15">
        <v>70</v>
      </c>
      <c r="K25" s="15">
        <v>70</v>
      </c>
      <c r="L25" s="15">
        <v>80</v>
      </c>
      <c r="M25" s="15">
        <v>88</v>
      </c>
      <c r="N25" s="29">
        <f t="shared" si="0"/>
        <v>77</v>
      </c>
      <c r="O25" s="15"/>
      <c r="P25" s="15"/>
      <c r="Q25" s="12"/>
    </row>
    <row r="26" spans="2:17" x14ac:dyDescent="0.35">
      <c r="B26" s="14">
        <f t="shared" si="1"/>
        <v>18</v>
      </c>
      <c r="C26" s="14"/>
      <c r="D26" s="38" t="s">
        <v>94</v>
      </c>
      <c r="E26" s="38" t="s">
        <v>94</v>
      </c>
      <c r="F26" s="38" t="s">
        <v>94</v>
      </c>
      <c r="G26" s="38" t="s">
        <v>94</v>
      </c>
      <c r="H26" s="38" t="s">
        <v>94</v>
      </c>
      <c r="I26" s="38" t="s">
        <v>94</v>
      </c>
      <c r="J26" s="15">
        <v>70</v>
      </c>
      <c r="K26" s="15">
        <v>70</v>
      </c>
      <c r="L26" s="15">
        <v>90</v>
      </c>
      <c r="M26" s="15">
        <v>95</v>
      </c>
      <c r="N26" s="29">
        <f t="shared" si="0"/>
        <v>81.25</v>
      </c>
      <c r="O26" s="15"/>
      <c r="P26" s="15"/>
      <c r="Q26" s="12"/>
    </row>
    <row r="27" spans="2:17" x14ac:dyDescent="0.35">
      <c r="B27" s="14">
        <f t="shared" si="1"/>
        <v>19</v>
      </c>
      <c r="C27" s="14"/>
      <c r="D27" s="38" t="s">
        <v>95</v>
      </c>
      <c r="E27" s="38" t="s">
        <v>95</v>
      </c>
      <c r="F27" s="38" t="s">
        <v>95</v>
      </c>
      <c r="G27" s="38" t="s">
        <v>95</v>
      </c>
      <c r="H27" s="38" t="s">
        <v>95</v>
      </c>
      <c r="I27" s="38" t="s">
        <v>95</v>
      </c>
      <c r="J27" s="15">
        <v>70</v>
      </c>
      <c r="K27" s="15">
        <v>100</v>
      </c>
      <c r="L27" s="15">
        <v>90</v>
      </c>
      <c r="M27" s="15">
        <v>100</v>
      </c>
      <c r="N27" s="29">
        <f t="shared" si="0"/>
        <v>90</v>
      </c>
      <c r="O27" s="15"/>
      <c r="P27" s="15"/>
      <c r="Q27" s="12"/>
    </row>
    <row r="28" spans="2:17" x14ac:dyDescent="0.35">
      <c r="B28" s="14">
        <f t="shared" si="1"/>
        <v>20</v>
      </c>
      <c r="C28" s="14"/>
      <c r="D28" s="38" t="s">
        <v>96</v>
      </c>
      <c r="E28" s="38" t="s">
        <v>96</v>
      </c>
      <c r="F28" s="38" t="s">
        <v>96</v>
      </c>
      <c r="G28" s="38" t="s">
        <v>96</v>
      </c>
      <c r="H28" s="38" t="s">
        <v>96</v>
      </c>
      <c r="I28" s="38" t="s">
        <v>96</v>
      </c>
      <c r="J28" s="15">
        <v>80</v>
      </c>
      <c r="K28" s="15">
        <v>70</v>
      </c>
      <c r="L28" s="26" t="s">
        <v>135</v>
      </c>
      <c r="M28" s="15">
        <v>88</v>
      </c>
      <c r="N28" s="29">
        <f t="shared" si="0"/>
        <v>59.5</v>
      </c>
      <c r="O28" s="15"/>
      <c r="P28" s="15"/>
      <c r="Q28" s="12"/>
    </row>
    <row r="29" spans="2:17" x14ac:dyDescent="0.35">
      <c r="B29" s="14">
        <f t="shared" si="1"/>
        <v>21</v>
      </c>
      <c r="C29" s="14"/>
      <c r="D29" s="38" t="s">
        <v>99</v>
      </c>
      <c r="E29" s="38" t="s">
        <v>99</v>
      </c>
      <c r="F29" s="38" t="s">
        <v>99</v>
      </c>
      <c r="G29" s="38" t="s">
        <v>99</v>
      </c>
      <c r="H29" s="38" t="s">
        <v>99</v>
      </c>
      <c r="I29" s="38" t="s">
        <v>99</v>
      </c>
      <c r="J29" s="15">
        <v>70</v>
      </c>
      <c r="K29" s="15">
        <v>70</v>
      </c>
      <c r="L29" s="26" t="s">
        <v>135</v>
      </c>
      <c r="M29" s="15">
        <v>85</v>
      </c>
      <c r="N29" s="29">
        <f t="shared" si="0"/>
        <v>56.25</v>
      </c>
      <c r="O29" s="15"/>
      <c r="P29" s="15"/>
      <c r="Q29" s="12"/>
    </row>
    <row r="30" spans="2:17" x14ac:dyDescent="0.35">
      <c r="B30" s="14">
        <f t="shared" si="1"/>
        <v>22</v>
      </c>
      <c r="C30" s="14"/>
      <c r="D30" s="38" t="s">
        <v>97</v>
      </c>
      <c r="E30" s="38" t="s">
        <v>97</v>
      </c>
      <c r="F30" s="38" t="s">
        <v>97</v>
      </c>
      <c r="G30" s="38" t="s">
        <v>97</v>
      </c>
      <c r="H30" s="38" t="s">
        <v>97</v>
      </c>
      <c r="I30" s="38" t="s">
        <v>97</v>
      </c>
      <c r="J30" s="15">
        <v>72</v>
      </c>
      <c r="K30" s="15">
        <v>70</v>
      </c>
      <c r="L30" s="15">
        <v>70</v>
      </c>
      <c r="M30" s="15">
        <v>85</v>
      </c>
      <c r="N30" s="29">
        <f t="shared" si="0"/>
        <v>74.25</v>
      </c>
      <c r="O30" s="15"/>
      <c r="P30" s="15"/>
      <c r="Q30" s="12"/>
    </row>
    <row r="31" spans="2:17" x14ac:dyDescent="0.35">
      <c r="C31" s="30"/>
      <c r="D31" s="30"/>
      <c r="E31" s="13"/>
      <c r="H31" s="43" t="s">
        <v>19</v>
      </c>
      <c r="I31" s="43"/>
      <c r="J31" s="18">
        <f t="shared" ref="J31:Q31" si="2">COUNTIF(J9:J30,"&gt;=70")</f>
        <v>18</v>
      </c>
      <c r="K31" s="18">
        <f t="shared" si="2"/>
        <v>15</v>
      </c>
      <c r="L31" s="18">
        <f t="shared" si="2"/>
        <v>15</v>
      </c>
      <c r="M31" s="18">
        <f t="shared" si="2"/>
        <v>22</v>
      </c>
      <c r="N31" s="18">
        <f t="shared" si="2"/>
        <v>10</v>
      </c>
      <c r="O31" s="18">
        <f t="shared" si="2"/>
        <v>0</v>
      </c>
      <c r="P31" s="18">
        <f t="shared" si="2"/>
        <v>0</v>
      </c>
      <c r="Q31" s="22">
        <f t="shared" si="2"/>
        <v>0</v>
      </c>
    </row>
    <row r="32" spans="2:17" x14ac:dyDescent="0.35">
      <c r="C32" s="30"/>
      <c r="D32" s="30"/>
      <c r="E32" s="17"/>
      <c r="H32" s="44" t="s">
        <v>20</v>
      </c>
      <c r="I32" s="44"/>
      <c r="J32" s="19">
        <f t="shared" ref="J32:Q32" si="3">COUNTIF(J9:J30,"&lt;70")</f>
        <v>0</v>
      </c>
      <c r="K32" s="19">
        <f t="shared" si="3"/>
        <v>0</v>
      </c>
      <c r="L32" s="19">
        <f t="shared" si="3"/>
        <v>0</v>
      </c>
      <c r="M32" s="19">
        <f t="shared" si="3"/>
        <v>0</v>
      </c>
      <c r="N32" s="19">
        <f t="shared" si="3"/>
        <v>12</v>
      </c>
      <c r="O32" s="19">
        <f t="shared" si="3"/>
        <v>0</v>
      </c>
      <c r="P32" s="19">
        <f t="shared" si="3"/>
        <v>0</v>
      </c>
      <c r="Q32" s="19">
        <f t="shared" si="3"/>
        <v>0</v>
      </c>
    </row>
    <row r="33" spans="3:17" x14ac:dyDescent="0.35">
      <c r="C33" s="30"/>
      <c r="D33" s="30"/>
      <c r="E33" s="30"/>
      <c r="H33" s="44" t="s">
        <v>21</v>
      </c>
      <c r="I33" s="44"/>
      <c r="J33" s="19">
        <f t="shared" ref="J33:Q33" si="4">COUNT(J9:J30)</f>
        <v>18</v>
      </c>
      <c r="K33" s="19">
        <f t="shared" si="4"/>
        <v>15</v>
      </c>
      <c r="L33" s="19">
        <f t="shared" si="4"/>
        <v>15</v>
      </c>
      <c r="M33" s="19">
        <f t="shared" si="4"/>
        <v>22</v>
      </c>
      <c r="N33" s="19">
        <f t="shared" si="4"/>
        <v>22</v>
      </c>
      <c r="O33" s="19">
        <f t="shared" si="4"/>
        <v>0</v>
      </c>
      <c r="P33" s="19">
        <f t="shared" si="4"/>
        <v>0</v>
      </c>
      <c r="Q33" s="19">
        <f t="shared" si="4"/>
        <v>0</v>
      </c>
    </row>
    <row r="34" spans="3:17" x14ac:dyDescent="0.35">
      <c r="C34" s="30"/>
      <c r="D34" s="30"/>
      <c r="E34" s="13"/>
      <c r="F34" s="10"/>
      <c r="H34" s="45" t="s">
        <v>16</v>
      </c>
      <c r="I34" s="45"/>
      <c r="J34" s="20">
        <f>J31/J33</f>
        <v>1</v>
      </c>
      <c r="K34" s="21">
        <f t="shared" ref="K34:Q34" si="5">K31/K33</f>
        <v>1</v>
      </c>
      <c r="L34" s="21">
        <f t="shared" si="5"/>
        <v>1</v>
      </c>
      <c r="M34" s="21">
        <f t="shared" si="5"/>
        <v>1</v>
      </c>
      <c r="N34" s="21">
        <f t="shared" si="5"/>
        <v>0.45454545454545453</v>
      </c>
      <c r="O34" s="21" t="e">
        <f t="shared" si="5"/>
        <v>#DIV/0!</v>
      </c>
      <c r="P34" s="21" t="e">
        <f t="shared" si="5"/>
        <v>#DIV/0!</v>
      </c>
      <c r="Q34" s="21" t="e">
        <f t="shared" si="5"/>
        <v>#DIV/0!</v>
      </c>
    </row>
    <row r="35" spans="3:17" x14ac:dyDescent="0.35">
      <c r="C35" s="30"/>
      <c r="D35" s="30"/>
      <c r="E35" s="13"/>
      <c r="F35" s="10"/>
      <c r="H35" s="45" t="s">
        <v>17</v>
      </c>
      <c r="I35" s="45"/>
      <c r="J35" s="20">
        <f>J32/J33</f>
        <v>0</v>
      </c>
      <c r="K35" s="20">
        <f t="shared" ref="K35:Q35" si="6">K32/K33</f>
        <v>0</v>
      </c>
      <c r="L35" s="21">
        <f t="shared" si="6"/>
        <v>0</v>
      </c>
      <c r="M35" s="21">
        <f t="shared" si="6"/>
        <v>0</v>
      </c>
      <c r="N35" s="21">
        <f t="shared" si="6"/>
        <v>0.54545454545454541</v>
      </c>
      <c r="O35" s="21" t="e">
        <f t="shared" si="6"/>
        <v>#DIV/0!</v>
      </c>
      <c r="P35" s="21" t="e">
        <f t="shared" si="6"/>
        <v>#DIV/0!</v>
      </c>
      <c r="Q35" s="21" t="e">
        <f t="shared" si="6"/>
        <v>#DIV/0!</v>
      </c>
    </row>
    <row r="36" spans="3:17" x14ac:dyDescent="0.35">
      <c r="C36" s="30"/>
      <c r="D36" s="30"/>
      <c r="E36" s="17"/>
      <c r="F36" s="10"/>
    </row>
    <row r="37" spans="3:17" x14ac:dyDescent="0.35">
      <c r="C37" s="13"/>
      <c r="D37" s="13"/>
      <c r="E37" s="17"/>
      <c r="F37" s="10"/>
    </row>
    <row r="38" spans="3:17" x14ac:dyDescent="0.35">
      <c r="J38" s="46"/>
      <c r="K38" s="46"/>
      <c r="L38" s="46"/>
      <c r="M38" s="46"/>
      <c r="N38" s="46"/>
      <c r="O38" s="46"/>
      <c r="P38" s="46"/>
    </row>
    <row r="39" spans="3:17" x14ac:dyDescent="0.35">
      <c r="J39" s="39" t="s">
        <v>18</v>
      </c>
      <c r="K39" s="39"/>
      <c r="L39" s="39"/>
      <c r="M39" s="39"/>
      <c r="N39" s="39"/>
      <c r="O39" s="39"/>
      <c r="P39" s="39"/>
    </row>
  </sheetData>
  <mergeCells count="44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1:D31"/>
    <mergeCell ref="H31:I31"/>
    <mergeCell ref="D26:I26"/>
    <mergeCell ref="D27:I27"/>
    <mergeCell ref="D28:I28"/>
    <mergeCell ref="D29:I29"/>
    <mergeCell ref="D30:I30"/>
    <mergeCell ref="C32:D32"/>
    <mergeCell ref="H32:I32"/>
    <mergeCell ref="C33:E33"/>
    <mergeCell ref="H33:I33"/>
    <mergeCell ref="C34:D34"/>
    <mergeCell ref="H34:I34"/>
    <mergeCell ref="C35:D35"/>
    <mergeCell ref="H35:I35"/>
    <mergeCell ref="C36:D36"/>
    <mergeCell ref="J38:P38"/>
    <mergeCell ref="J39:P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33"/>
  <sheetViews>
    <sheetView topLeftCell="A4" zoomScale="84" zoomScaleNormal="84" workbookViewId="0">
      <selection activeCell="K21" sqref="K21"/>
    </sheetView>
  </sheetViews>
  <sheetFormatPr baseColWidth="10" defaultColWidth="10.7265625" defaultRowHeight="14.5" x14ac:dyDescent="0.35"/>
  <cols>
    <col min="1" max="1" width="1.08984375" customWidth="1"/>
    <col min="2" max="2" width="5" customWidth="1"/>
    <col min="3" max="3" width="10.7265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6" width="5.6328125" customWidth="1"/>
    <col min="17" max="17" width="8.7265625" customWidth="1"/>
    <col min="18" max="19" width="5.6328125" customWidth="1"/>
  </cols>
  <sheetData>
    <row r="2" spans="2:18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6"/>
      <c r="R3" s="16"/>
    </row>
    <row r="4" spans="2:18" x14ac:dyDescent="0.35">
      <c r="C4" t="s">
        <v>0</v>
      </c>
      <c r="D4" s="47"/>
      <c r="E4" s="47"/>
      <c r="F4" s="47"/>
      <c r="G4" s="47"/>
      <c r="I4" t="s">
        <v>1</v>
      </c>
      <c r="J4" s="35"/>
      <c r="K4" s="35"/>
      <c r="M4" t="s">
        <v>2</v>
      </c>
      <c r="N4" s="36"/>
      <c r="O4" s="36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5"/>
      <c r="E6" s="35"/>
      <c r="F6" s="35"/>
      <c r="G6" s="35"/>
      <c r="I6" s="40" t="s">
        <v>22</v>
      </c>
      <c r="J6" s="40"/>
      <c r="K6" s="41"/>
      <c r="L6" s="41"/>
      <c r="M6" s="41"/>
      <c r="N6" s="41"/>
      <c r="O6" s="41"/>
      <c r="P6" s="4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15" t="s">
        <v>7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1" t="s">
        <v>23</v>
      </c>
    </row>
    <row r="9" spans="2:18" x14ac:dyDescent="0.35">
      <c r="B9" s="14">
        <v>1</v>
      </c>
      <c r="C9" s="14"/>
      <c r="D9" s="38" t="s">
        <v>100</v>
      </c>
      <c r="E9" s="33" t="s">
        <v>100</v>
      </c>
      <c r="F9" s="33" t="s">
        <v>100</v>
      </c>
      <c r="G9" s="33" t="s">
        <v>100</v>
      </c>
      <c r="H9" s="33" t="s">
        <v>100</v>
      </c>
      <c r="I9" s="34" t="s">
        <v>100</v>
      </c>
      <c r="J9" s="15">
        <v>70</v>
      </c>
      <c r="K9" s="15">
        <v>80</v>
      </c>
      <c r="L9" s="15"/>
      <c r="M9" s="15"/>
      <c r="N9" s="15"/>
      <c r="O9" s="15"/>
      <c r="P9" s="15"/>
      <c r="Q9" s="12"/>
    </row>
    <row r="10" spans="2:18" x14ac:dyDescent="0.35">
      <c r="B10" s="14">
        <f>B9+1</f>
        <v>2</v>
      </c>
      <c r="C10" s="14"/>
      <c r="D10" s="32" t="s">
        <v>101</v>
      </c>
      <c r="E10" s="33" t="s">
        <v>101</v>
      </c>
      <c r="F10" s="33" t="s">
        <v>101</v>
      </c>
      <c r="G10" s="33" t="s">
        <v>101</v>
      </c>
      <c r="H10" s="33" t="s">
        <v>101</v>
      </c>
      <c r="I10" s="34" t="s">
        <v>101</v>
      </c>
      <c r="J10" s="26" t="s">
        <v>135</v>
      </c>
      <c r="K10" s="26" t="s">
        <v>136</v>
      </c>
      <c r="L10" s="15"/>
      <c r="M10" s="15"/>
      <c r="N10" s="15"/>
      <c r="O10" s="15"/>
      <c r="P10" s="15"/>
      <c r="Q10" s="12"/>
    </row>
    <row r="11" spans="2:18" x14ac:dyDescent="0.35">
      <c r="B11" s="14">
        <f t="shared" ref="B11:B24" si="0">B10+1</f>
        <v>3</v>
      </c>
      <c r="C11" s="14"/>
      <c r="D11" s="32" t="s">
        <v>102</v>
      </c>
      <c r="E11" s="33" t="s">
        <v>102</v>
      </c>
      <c r="F11" s="33" t="s">
        <v>102</v>
      </c>
      <c r="G11" s="33" t="s">
        <v>102</v>
      </c>
      <c r="H11" s="33" t="s">
        <v>102</v>
      </c>
      <c r="I11" s="34" t="s">
        <v>102</v>
      </c>
      <c r="J11" s="15">
        <v>84</v>
      </c>
      <c r="K11" s="15">
        <v>88</v>
      </c>
      <c r="L11" s="15"/>
      <c r="M11" s="15"/>
      <c r="N11" s="15"/>
      <c r="O11" s="15"/>
      <c r="P11" s="15"/>
      <c r="Q11" s="12"/>
    </row>
    <row r="12" spans="2:18" x14ac:dyDescent="0.35">
      <c r="B12" s="14">
        <f t="shared" si="0"/>
        <v>4</v>
      </c>
      <c r="C12" s="14"/>
      <c r="D12" s="32" t="s">
        <v>103</v>
      </c>
      <c r="E12" s="33" t="s">
        <v>103</v>
      </c>
      <c r="F12" s="33" t="s">
        <v>103</v>
      </c>
      <c r="G12" s="33" t="s">
        <v>103</v>
      </c>
      <c r="H12" s="33" t="s">
        <v>103</v>
      </c>
      <c r="I12" s="34" t="s">
        <v>103</v>
      </c>
      <c r="J12" s="15">
        <v>82</v>
      </c>
      <c r="K12" s="15">
        <v>90</v>
      </c>
      <c r="L12" s="15"/>
      <c r="M12" s="15"/>
      <c r="N12" s="15"/>
      <c r="O12" s="15"/>
      <c r="P12" s="15"/>
      <c r="Q12" s="12"/>
    </row>
    <row r="13" spans="2:18" x14ac:dyDescent="0.35">
      <c r="B13" s="14">
        <f t="shared" si="0"/>
        <v>5</v>
      </c>
      <c r="C13" s="14"/>
      <c r="D13" s="32" t="s">
        <v>104</v>
      </c>
      <c r="E13" s="33" t="s">
        <v>104</v>
      </c>
      <c r="F13" s="33" t="s">
        <v>104</v>
      </c>
      <c r="G13" s="33" t="s">
        <v>104</v>
      </c>
      <c r="H13" s="33" t="s">
        <v>104</v>
      </c>
      <c r="I13" s="34" t="s">
        <v>104</v>
      </c>
      <c r="J13" s="15">
        <v>70</v>
      </c>
      <c r="K13" s="15">
        <v>85</v>
      </c>
      <c r="L13" s="15"/>
      <c r="M13" s="15"/>
      <c r="N13" s="15"/>
      <c r="O13" s="15"/>
      <c r="P13" s="15"/>
      <c r="Q13" s="12"/>
    </row>
    <row r="14" spans="2:18" x14ac:dyDescent="0.35">
      <c r="B14" s="14">
        <f t="shared" si="0"/>
        <v>6</v>
      </c>
      <c r="C14" s="14"/>
      <c r="D14" s="32" t="s">
        <v>105</v>
      </c>
      <c r="E14" s="33" t="s">
        <v>105</v>
      </c>
      <c r="F14" s="33" t="s">
        <v>105</v>
      </c>
      <c r="G14" s="33" t="s">
        <v>105</v>
      </c>
      <c r="H14" s="33" t="s">
        <v>105</v>
      </c>
      <c r="I14" s="34" t="s">
        <v>105</v>
      </c>
      <c r="J14" s="15">
        <v>70</v>
      </c>
      <c r="K14" s="15">
        <v>75</v>
      </c>
      <c r="L14" s="15"/>
      <c r="M14" s="15"/>
      <c r="N14" s="15"/>
      <c r="O14" s="15"/>
      <c r="P14" s="15"/>
      <c r="Q14" s="12"/>
    </row>
    <row r="15" spans="2:18" x14ac:dyDescent="0.35">
      <c r="B15" s="14">
        <f t="shared" si="0"/>
        <v>7</v>
      </c>
      <c r="C15" s="14"/>
      <c r="D15" s="32" t="s">
        <v>106</v>
      </c>
      <c r="E15" s="33" t="s">
        <v>106</v>
      </c>
      <c r="F15" s="33" t="s">
        <v>106</v>
      </c>
      <c r="G15" s="33" t="s">
        <v>106</v>
      </c>
      <c r="H15" s="33" t="s">
        <v>106</v>
      </c>
      <c r="I15" s="34" t="s">
        <v>106</v>
      </c>
      <c r="J15" s="15">
        <v>70</v>
      </c>
      <c r="K15" s="15">
        <v>90</v>
      </c>
      <c r="L15" s="15"/>
      <c r="M15" s="15"/>
      <c r="N15" s="15"/>
      <c r="O15" s="15"/>
      <c r="P15" s="15"/>
      <c r="Q15" s="12"/>
    </row>
    <row r="16" spans="2:18" x14ac:dyDescent="0.35">
      <c r="B16" s="14">
        <f t="shared" si="0"/>
        <v>8</v>
      </c>
      <c r="C16" s="14"/>
      <c r="D16" s="32" t="s">
        <v>107</v>
      </c>
      <c r="E16" s="33" t="s">
        <v>107</v>
      </c>
      <c r="F16" s="33" t="s">
        <v>107</v>
      </c>
      <c r="G16" s="33" t="s">
        <v>107</v>
      </c>
      <c r="H16" s="33" t="s">
        <v>107</v>
      </c>
      <c r="I16" s="34" t="s">
        <v>107</v>
      </c>
      <c r="J16" s="15">
        <v>75</v>
      </c>
      <c r="K16" s="15">
        <v>85</v>
      </c>
      <c r="L16" s="15"/>
      <c r="M16" s="15"/>
      <c r="N16" s="15"/>
      <c r="O16" s="15"/>
      <c r="P16" s="15"/>
      <c r="Q16" s="12"/>
    </row>
    <row r="17" spans="2:17" x14ac:dyDescent="0.35">
      <c r="B17" s="14">
        <f t="shared" si="0"/>
        <v>9</v>
      </c>
      <c r="C17" s="14"/>
      <c r="D17" s="32" t="s">
        <v>108</v>
      </c>
      <c r="E17" s="33" t="s">
        <v>108</v>
      </c>
      <c r="F17" s="33" t="s">
        <v>108</v>
      </c>
      <c r="G17" s="33" t="s">
        <v>108</v>
      </c>
      <c r="H17" s="33" t="s">
        <v>108</v>
      </c>
      <c r="I17" s="34" t="s">
        <v>108</v>
      </c>
      <c r="J17" s="15">
        <v>70</v>
      </c>
      <c r="K17" s="26" t="s">
        <v>136</v>
      </c>
      <c r="L17" s="15"/>
      <c r="M17" s="15"/>
      <c r="N17" s="15"/>
      <c r="O17" s="15"/>
      <c r="P17" s="15"/>
      <c r="Q17" s="12"/>
    </row>
    <row r="18" spans="2:17" x14ac:dyDescent="0.35">
      <c r="B18" s="14">
        <f t="shared" si="0"/>
        <v>10</v>
      </c>
      <c r="C18" s="14"/>
      <c r="D18" s="32" t="s">
        <v>109</v>
      </c>
      <c r="E18" s="33" t="s">
        <v>109</v>
      </c>
      <c r="F18" s="33" t="s">
        <v>109</v>
      </c>
      <c r="G18" s="33" t="s">
        <v>109</v>
      </c>
      <c r="H18" s="33" t="s">
        <v>109</v>
      </c>
      <c r="I18" s="34" t="s">
        <v>109</v>
      </c>
      <c r="J18" s="15">
        <v>70</v>
      </c>
      <c r="K18" s="15">
        <v>90</v>
      </c>
      <c r="L18" s="15"/>
      <c r="M18" s="15"/>
      <c r="N18" s="15"/>
      <c r="O18" s="15"/>
      <c r="P18" s="15"/>
      <c r="Q18" s="12"/>
    </row>
    <row r="19" spans="2:17" x14ac:dyDescent="0.35">
      <c r="B19" s="14">
        <f t="shared" si="0"/>
        <v>11</v>
      </c>
      <c r="C19" s="14"/>
      <c r="D19" s="32" t="s">
        <v>110</v>
      </c>
      <c r="E19" s="33" t="s">
        <v>110</v>
      </c>
      <c r="F19" s="33" t="s">
        <v>110</v>
      </c>
      <c r="G19" s="33" t="s">
        <v>110</v>
      </c>
      <c r="H19" s="33" t="s">
        <v>110</v>
      </c>
      <c r="I19" s="34" t="s">
        <v>110</v>
      </c>
      <c r="J19" s="15">
        <v>70</v>
      </c>
      <c r="K19" s="15">
        <v>90</v>
      </c>
      <c r="L19" s="15"/>
      <c r="M19" s="15"/>
      <c r="N19" s="15"/>
      <c r="O19" s="15"/>
      <c r="P19" s="15"/>
      <c r="Q19" s="12"/>
    </row>
    <row r="20" spans="2:17" x14ac:dyDescent="0.35">
      <c r="B20" s="14">
        <f t="shared" si="0"/>
        <v>12</v>
      </c>
      <c r="C20" s="14"/>
      <c r="D20" s="32" t="s">
        <v>111</v>
      </c>
      <c r="E20" s="33" t="s">
        <v>111</v>
      </c>
      <c r="F20" s="33" t="s">
        <v>111</v>
      </c>
      <c r="G20" s="33" t="s">
        <v>111</v>
      </c>
      <c r="H20" s="33" t="s">
        <v>111</v>
      </c>
      <c r="I20" s="34" t="s">
        <v>111</v>
      </c>
      <c r="J20" s="15">
        <v>70</v>
      </c>
      <c r="K20" s="15">
        <v>90</v>
      </c>
      <c r="L20" s="15"/>
      <c r="M20" s="15"/>
      <c r="N20" s="15"/>
      <c r="O20" s="15"/>
      <c r="P20" s="15"/>
      <c r="Q20" s="12"/>
    </row>
    <row r="21" spans="2:17" x14ac:dyDescent="0.35">
      <c r="B21" s="14">
        <f t="shared" si="0"/>
        <v>13</v>
      </c>
      <c r="C21" s="14"/>
      <c r="D21" s="32" t="s">
        <v>112</v>
      </c>
      <c r="E21" s="33" t="s">
        <v>112</v>
      </c>
      <c r="F21" s="33" t="s">
        <v>112</v>
      </c>
      <c r="G21" s="33" t="s">
        <v>112</v>
      </c>
      <c r="H21" s="33" t="s">
        <v>112</v>
      </c>
      <c r="I21" s="34" t="s">
        <v>112</v>
      </c>
      <c r="J21" s="26" t="s">
        <v>135</v>
      </c>
      <c r="K21" s="26" t="s">
        <v>136</v>
      </c>
      <c r="L21" s="15"/>
      <c r="M21" s="15"/>
      <c r="N21" s="15"/>
      <c r="O21" s="15"/>
      <c r="P21" s="15"/>
      <c r="Q21" s="12"/>
    </row>
    <row r="22" spans="2:17" x14ac:dyDescent="0.35">
      <c r="B22" s="14">
        <f t="shared" si="0"/>
        <v>14</v>
      </c>
      <c r="C22" s="14"/>
      <c r="D22" s="38" t="s">
        <v>133</v>
      </c>
      <c r="E22" s="38"/>
      <c r="F22" s="38"/>
      <c r="G22" s="38"/>
      <c r="H22" s="38"/>
      <c r="I22" s="38"/>
      <c r="J22" s="15">
        <v>70</v>
      </c>
      <c r="K22" s="15">
        <v>80</v>
      </c>
      <c r="L22" s="15"/>
      <c r="M22" s="15"/>
      <c r="N22" s="15"/>
      <c r="O22" s="15"/>
      <c r="P22" s="15"/>
      <c r="Q22" s="12"/>
    </row>
    <row r="23" spans="2:17" x14ac:dyDescent="0.35">
      <c r="B23" s="14">
        <f t="shared" si="0"/>
        <v>15</v>
      </c>
      <c r="C23" s="14"/>
      <c r="D23" s="38" t="s">
        <v>134</v>
      </c>
      <c r="E23" s="38"/>
      <c r="F23" s="38"/>
      <c r="G23" s="38"/>
      <c r="H23" s="38"/>
      <c r="I23" s="38"/>
      <c r="J23" s="15">
        <v>70</v>
      </c>
      <c r="K23" s="15">
        <v>80</v>
      </c>
      <c r="L23" s="15"/>
      <c r="M23" s="15"/>
      <c r="N23" s="15"/>
      <c r="O23" s="15"/>
      <c r="P23" s="15"/>
      <c r="Q23" s="12"/>
    </row>
    <row r="24" spans="2:17" x14ac:dyDescent="0.35">
      <c r="B24" s="14">
        <f t="shared" si="0"/>
        <v>16</v>
      </c>
      <c r="C24" s="14"/>
      <c r="D24" s="38"/>
      <c r="E24" s="38"/>
      <c r="F24" s="38"/>
      <c r="G24" s="38"/>
      <c r="H24" s="38"/>
      <c r="I24" s="38"/>
      <c r="J24" s="15"/>
      <c r="K24" s="15"/>
      <c r="L24" s="15"/>
      <c r="M24" s="15"/>
      <c r="N24" s="15"/>
      <c r="O24" s="15"/>
      <c r="P24" s="15"/>
      <c r="Q24" s="12"/>
    </row>
    <row r="25" spans="2:17" x14ac:dyDescent="0.35">
      <c r="C25" s="30"/>
      <c r="D25" s="30"/>
      <c r="E25" s="13"/>
      <c r="H25" s="43" t="s">
        <v>19</v>
      </c>
      <c r="I25" s="43"/>
      <c r="J25" s="18">
        <f t="shared" ref="J25:Q25" si="1">COUNTIF(J9:J24,"&gt;=70")</f>
        <v>13</v>
      </c>
      <c r="K25" s="18">
        <f t="shared" si="1"/>
        <v>12</v>
      </c>
      <c r="L25" s="18">
        <f t="shared" si="1"/>
        <v>0</v>
      </c>
      <c r="M25" s="18">
        <f t="shared" si="1"/>
        <v>0</v>
      </c>
      <c r="N25" s="18">
        <f t="shared" si="1"/>
        <v>0</v>
      </c>
      <c r="O25" s="18">
        <f t="shared" si="1"/>
        <v>0</v>
      </c>
      <c r="P25" s="18">
        <f t="shared" si="1"/>
        <v>0</v>
      </c>
      <c r="Q25" s="22">
        <f t="shared" si="1"/>
        <v>0</v>
      </c>
    </row>
    <row r="26" spans="2:17" x14ac:dyDescent="0.35">
      <c r="C26" s="30"/>
      <c r="D26" s="30"/>
      <c r="E26" s="17"/>
      <c r="H26" s="44" t="s">
        <v>20</v>
      </c>
      <c r="I26" s="44"/>
      <c r="J26" s="19">
        <f t="shared" ref="J26:Q26" si="2">COUNTIF(J9:J24,"&lt;70")</f>
        <v>0</v>
      </c>
      <c r="K26" s="19">
        <f t="shared" si="2"/>
        <v>0</v>
      </c>
      <c r="L26" s="19">
        <f t="shared" si="2"/>
        <v>0</v>
      </c>
      <c r="M26" s="19">
        <f t="shared" si="2"/>
        <v>0</v>
      </c>
      <c r="N26" s="19">
        <f t="shared" si="2"/>
        <v>0</v>
      </c>
      <c r="O26" s="19">
        <f t="shared" si="2"/>
        <v>0</v>
      </c>
      <c r="P26" s="19">
        <f t="shared" si="2"/>
        <v>0</v>
      </c>
      <c r="Q26" s="19">
        <f t="shared" si="2"/>
        <v>0</v>
      </c>
    </row>
    <row r="27" spans="2:17" x14ac:dyDescent="0.35">
      <c r="C27" s="30"/>
      <c r="D27" s="30"/>
      <c r="E27" s="30"/>
      <c r="H27" s="44" t="s">
        <v>21</v>
      </c>
      <c r="I27" s="44"/>
      <c r="J27" s="19">
        <f t="shared" ref="J27:Q27" si="3">COUNT(J9:J24)</f>
        <v>13</v>
      </c>
      <c r="K27" s="19">
        <f t="shared" si="3"/>
        <v>12</v>
      </c>
      <c r="L27" s="19">
        <f t="shared" si="3"/>
        <v>0</v>
      </c>
      <c r="M27" s="19">
        <f t="shared" si="3"/>
        <v>0</v>
      </c>
      <c r="N27" s="19">
        <f t="shared" si="3"/>
        <v>0</v>
      </c>
      <c r="O27" s="19">
        <f t="shared" si="3"/>
        <v>0</v>
      </c>
      <c r="P27" s="19">
        <f t="shared" si="3"/>
        <v>0</v>
      </c>
      <c r="Q27" s="19">
        <f t="shared" si="3"/>
        <v>0</v>
      </c>
    </row>
    <row r="28" spans="2:17" x14ac:dyDescent="0.35">
      <c r="C28" s="30"/>
      <c r="D28" s="30"/>
      <c r="E28" s="13"/>
      <c r="F28" s="10"/>
      <c r="H28" s="45" t="s">
        <v>16</v>
      </c>
      <c r="I28" s="45"/>
      <c r="J28" s="20">
        <f>J25/J27</f>
        <v>1</v>
      </c>
      <c r="K28" s="21">
        <f t="shared" ref="K28:Q28" si="4">K25/K27</f>
        <v>1</v>
      </c>
      <c r="L28" s="21" t="e">
        <f t="shared" si="4"/>
        <v>#DIV/0!</v>
      </c>
      <c r="M28" s="21" t="e">
        <f t="shared" si="4"/>
        <v>#DIV/0!</v>
      </c>
      <c r="N28" s="21" t="e">
        <f t="shared" si="4"/>
        <v>#DIV/0!</v>
      </c>
      <c r="O28" s="21" t="e">
        <f t="shared" si="4"/>
        <v>#DIV/0!</v>
      </c>
      <c r="P28" s="21" t="e">
        <f t="shared" si="4"/>
        <v>#DIV/0!</v>
      </c>
      <c r="Q28" s="21" t="e">
        <f t="shared" si="4"/>
        <v>#DIV/0!</v>
      </c>
    </row>
    <row r="29" spans="2:17" x14ac:dyDescent="0.35">
      <c r="C29" s="30"/>
      <c r="D29" s="30"/>
      <c r="E29" s="13"/>
      <c r="F29" s="10"/>
      <c r="H29" s="45" t="s">
        <v>17</v>
      </c>
      <c r="I29" s="45"/>
      <c r="J29" s="20">
        <f>J26/J27</f>
        <v>0</v>
      </c>
      <c r="K29" s="20">
        <f t="shared" ref="K29:Q29" si="5">K26/K27</f>
        <v>0</v>
      </c>
      <c r="L29" s="21" t="e">
        <f t="shared" si="5"/>
        <v>#DIV/0!</v>
      </c>
      <c r="M29" s="21" t="e">
        <f t="shared" si="5"/>
        <v>#DIV/0!</v>
      </c>
      <c r="N29" s="21" t="e">
        <f t="shared" si="5"/>
        <v>#DIV/0!</v>
      </c>
      <c r="O29" s="21" t="e">
        <f t="shared" si="5"/>
        <v>#DIV/0!</v>
      </c>
      <c r="P29" s="21" t="e">
        <f t="shared" si="5"/>
        <v>#DIV/0!</v>
      </c>
      <c r="Q29" s="21" t="e">
        <f t="shared" si="5"/>
        <v>#DIV/0!</v>
      </c>
    </row>
    <row r="30" spans="2:17" x14ac:dyDescent="0.35">
      <c r="C30" s="30"/>
      <c r="D30" s="30"/>
      <c r="E30" s="17"/>
      <c r="F30" s="10"/>
    </row>
    <row r="31" spans="2:17" x14ac:dyDescent="0.35">
      <c r="C31" s="13"/>
      <c r="D31" s="13"/>
      <c r="E31" s="17"/>
      <c r="F31" s="10"/>
    </row>
    <row r="32" spans="2:17" x14ac:dyDescent="0.35">
      <c r="J32" s="46"/>
      <c r="K32" s="46"/>
      <c r="L32" s="46"/>
      <c r="M32" s="46"/>
      <c r="N32" s="46"/>
      <c r="O32" s="46"/>
      <c r="P32" s="46"/>
    </row>
    <row r="33" spans="10:16" x14ac:dyDescent="0.35">
      <c r="J33" s="39" t="s">
        <v>18</v>
      </c>
      <c r="K33" s="39"/>
      <c r="L33" s="39"/>
      <c r="M33" s="39"/>
      <c r="N33" s="39"/>
      <c r="O33" s="39"/>
      <c r="P33" s="39"/>
    </row>
  </sheetData>
  <mergeCells count="3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C25:D25"/>
    <mergeCell ref="H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26:D26"/>
    <mergeCell ref="H26:I26"/>
    <mergeCell ref="C27:E27"/>
    <mergeCell ref="H27:I27"/>
    <mergeCell ref="C28:D28"/>
    <mergeCell ref="H28:I28"/>
    <mergeCell ref="C29:D29"/>
    <mergeCell ref="H29:I29"/>
    <mergeCell ref="C30:D30"/>
    <mergeCell ref="J32:P32"/>
    <mergeCell ref="J33:P3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X33"/>
  <sheetViews>
    <sheetView topLeftCell="A4" zoomScale="84" zoomScaleNormal="84" workbookViewId="0">
      <selection activeCell="O14" sqref="O14"/>
    </sheetView>
  </sheetViews>
  <sheetFormatPr baseColWidth="10" defaultColWidth="10.7265625" defaultRowHeight="14.5" x14ac:dyDescent="0.35"/>
  <cols>
    <col min="1" max="1" width="1.08984375" customWidth="1"/>
    <col min="2" max="2" width="5" customWidth="1"/>
    <col min="3" max="3" width="10.7265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6" width="5.6328125" customWidth="1"/>
    <col min="17" max="17" width="8.7265625" customWidth="1"/>
    <col min="18" max="19" width="5.6328125" customWidth="1"/>
  </cols>
  <sheetData>
    <row r="2" spans="2:18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6"/>
      <c r="R3" s="16"/>
    </row>
    <row r="4" spans="2:18" x14ac:dyDescent="0.35">
      <c r="C4" t="s">
        <v>0</v>
      </c>
      <c r="D4" s="47" t="s">
        <v>24</v>
      </c>
      <c r="E4" s="47"/>
      <c r="F4" s="47"/>
      <c r="G4" s="47"/>
      <c r="I4" t="s">
        <v>1</v>
      </c>
      <c r="J4" s="35" t="s">
        <v>131</v>
      </c>
      <c r="K4" s="35"/>
      <c r="M4" t="s">
        <v>2</v>
      </c>
      <c r="N4" s="36"/>
      <c r="O4" s="36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5" t="s">
        <v>76</v>
      </c>
      <c r="E6" s="35"/>
      <c r="F6" s="35"/>
      <c r="G6" s="35"/>
      <c r="I6" s="40" t="s">
        <v>22</v>
      </c>
      <c r="J6" s="40"/>
      <c r="K6" s="41" t="s">
        <v>98</v>
      </c>
      <c r="L6" s="41"/>
      <c r="M6" s="41"/>
      <c r="N6" s="41"/>
      <c r="O6" s="41"/>
      <c r="P6" s="4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15" t="s">
        <v>7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137</v>
      </c>
      <c r="P8" s="15" t="s">
        <v>15</v>
      </c>
      <c r="Q8" s="11" t="s">
        <v>23</v>
      </c>
    </row>
    <row r="9" spans="2:18" x14ac:dyDescent="0.35">
      <c r="B9" s="14">
        <v>1</v>
      </c>
      <c r="C9" s="14"/>
      <c r="D9" s="38" t="s">
        <v>114</v>
      </c>
      <c r="E9" s="38" t="s">
        <v>114</v>
      </c>
      <c r="F9" s="38" t="s">
        <v>114</v>
      </c>
      <c r="G9" s="38" t="s">
        <v>114</v>
      </c>
      <c r="H9" s="38" t="s">
        <v>114</v>
      </c>
      <c r="I9" s="38" t="s">
        <v>114</v>
      </c>
      <c r="J9" s="15">
        <v>89</v>
      </c>
      <c r="K9" s="15">
        <v>81</v>
      </c>
      <c r="L9" s="15">
        <v>88</v>
      </c>
      <c r="M9" s="15">
        <v>72</v>
      </c>
      <c r="N9" s="15">
        <v>83</v>
      </c>
      <c r="O9" s="15">
        <f>SUM(J9:N9)/5</f>
        <v>82.6</v>
      </c>
      <c r="P9" s="15"/>
      <c r="Q9" s="12"/>
    </row>
    <row r="10" spans="2:18" x14ac:dyDescent="0.35">
      <c r="B10" s="14">
        <f>B9+1</f>
        <v>2</v>
      </c>
      <c r="C10" s="14"/>
      <c r="D10" s="38" t="s">
        <v>115</v>
      </c>
      <c r="E10" s="38" t="s">
        <v>115</v>
      </c>
      <c r="F10" s="38" t="s">
        <v>115</v>
      </c>
      <c r="G10" s="38" t="s">
        <v>115</v>
      </c>
      <c r="H10" s="38" t="s">
        <v>115</v>
      </c>
      <c r="I10" s="38" t="s">
        <v>115</v>
      </c>
      <c r="J10" s="15">
        <v>77</v>
      </c>
      <c r="K10" s="26" t="s">
        <v>135</v>
      </c>
      <c r="L10" s="26" t="s">
        <v>135</v>
      </c>
      <c r="M10" s="26" t="s">
        <v>135</v>
      </c>
      <c r="N10" s="26" t="s">
        <v>135</v>
      </c>
      <c r="O10" s="28">
        <f t="shared" ref="O10:O24" si="0">SUM(J10:N10)/5</f>
        <v>15.4</v>
      </c>
      <c r="P10" s="15"/>
      <c r="Q10" s="12"/>
    </row>
    <row r="11" spans="2:18" x14ac:dyDescent="0.35">
      <c r="B11" s="14">
        <f t="shared" ref="B11:B24" si="1">B10+1</f>
        <v>3</v>
      </c>
      <c r="C11" s="14"/>
      <c r="D11" s="38" t="s">
        <v>116</v>
      </c>
      <c r="E11" s="38" t="s">
        <v>116</v>
      </c>
      <c r="F11" s="38" t="s">
        <v>116</v>
      </c>
      <c r="G11" s="38" t="s">
        <v>116</v>
      </c>
      <c r="H11" s="38" t="s">
        <v>116</v>
      </c>
      <c r="I11" s="38" t="s">
        <v>116</v>
      </c>
      <c r="J11" s="15">
        <v>96</v>
      </c>
      <c r="K11" s="15">
        <v>97</v>
      </c>
      <c r="L11" s="15">
        <v>98</v>
      </c>
      <c r="M11" s="15">
        <v>93</v>
      </c>
      <c r="N11" s="15">
        <v>100</v>
      </c>
      <c r="O11" s="28">
        <f t="shared" si="0"/>
        <v>96.8</v>
      </c>
      <c r="P11" s="15"/>
      <c r="Q11" s="12"/>
    </row>
    <row r="12" spans="2:18" x14ac:dyDescent="0.35">
      <c r="B12" s="14">
        <f t="shared" si="1"/>
        <v>4</v>
      </c>
      <c r="C12" s="14"/>
      <c r="D12" s="38" t="s">
        <v>117</v>
      </c>
      <c r="E12" s="38" t="s">
        <v>117</v>
      </c>
      <c r="F12" s="38" t="s">
        <v>117</v>
      </c>
      <c r="G12" s="38" t="s">
        <v>117</v>
      </c>
      <c r="H12" s="38" t="s">
        <v>117</v>
      </c>
      <c r="I12" s="38" t="s">
        <v>117</v>
      </c>
      <c r="J12" s="15">
        <v>83</v>
      </c>
      <c r="K12" s="15">
        <v>84</v>
      </c>
      <c r="L12" s="15">
        <v>80</v>
      </c>
      <c r="M12" s="15">
        <v>86</v>
      </c>
      <c r="N12" s="15">
        <v>85</v>
      </c>
      <c r="O12" s="28">
        <f t="shared" si="0"/>
        <v>83.6</v>
      </c>
      <c r="P12" s="15"/>
      <c r="Q12" s="12"/>
    </row>
    <row r="13" spans="2:18" x14ac:dyDescent="0.35">
      <c r="B13" s="14">
        <f t="shared" si="1"/>
        <v>5</v>
      </c>
      <c r="C13" s="14"/>
      <c r="D13" s="38" t="s">
        <v>118</v>
      </c>
      <c r="E13" s="38" t="s">
        <v>118</v>
      </c>
      <c r="F13" s="38" t="s">
        <v>118</v>
      </c>
      <c r="G13" s="38" t="s">
        <v>118</v>
      </c>
      <c r="H13" s="38" t="s">
        <v>118</v>
      </c>
      <c r="I13" s="38" t="s">
        <v>118</v>
      </c>
      <c r="J13" s="15">
        <v>91</v>
      </c>
      <c r="K13" s="15">
        <v>97</v>
      </c>
      <c r="L13" s="15">
        <v>94</v>
      </c>
      <c r="M13" s="15">
        <v>89</v>
      </c>
      <c r="N13" s="15">
        <v>97</v>
      </c>
      <c r="O13" s="28">
        <f t="shared" si="0"/>
        <v>93.6</v>
      </c>
      <c r="P13" s="15"/>
      <c r="Q13" s="12"/>
    </row>
    <row r="14" spans="2:18" x14ac:dyDescent="0.35">
      <c r="B14" s="14">
        <f t="shared" si="1"/>
        <v>6</v>
      </c>
      <c r="C14" s="14"/>
      <c r="D14" s="38" t="s">
        <v>119</v>
      </c>
      <c r="E14" s="38" t="s">
        <v>119</v>
      </c>
      <c r="F14" s="38" t="s">
        <v>119</v>
      </c>
      <c r="G14" s="38" t="s">
        <v>119</v>
      </c>
      <c r="H14" s="38" t="s">
        <v>119</v>
      </c>
      <c r="I14" s="38" t="s">
        <v>119</v>
      </c>
      <c r="J14" s="15">
        <v>92</v>
      </c>
      <c r="K14" s="15">
        <v>91</v>
      </c>
      <c r="L14" s="15">
        <v>70</v>
      </c>
      <c r="M14" s="15">
        <v>84</v>
      </c>
      <c r="N14" s="15">
        <v>77</v>
      </c>
      <c r="O14" s="28">
        <f t="shared" si="0"/>
        <v>82.8</v>
      </c>
      <c r="P14" s="15"/>
      <c r="Q14" s="12"/>
    </row>
    <row r="15" spans="2:18" x14ac:dyDescent="0.35">
      <c r="B15" s="14">
        <f t="shared" si="1"/>
        <v>7</v>
      </c>
      <c r="C15" s="14"/>
      <c r="D15" s="38" t="s">
        <v>120</v>
      </c>
      <c r="E15" s="38" t="s">
        <v>120</v>
      </c>
      <c r="F15" s="38" t="s">
        <v>120</v>
      </c>
      <c r="G15" s="38" t="s">
        <v>120</v>
      </c>
      <c r="H15" s="38" t="s">
        <v>120</v>
      </c>
      <c r="I15" s="38" t="s">
        <v>120</v>
      </c>
      <c r="J15" s="15">
        <v>97</v>
      </c>
      <c r="K15" s="15">
        <v>96</v>
      </c>
      <c r="L15" s="15">
        <v>93</v>
      </c>
      <c r="M15" s="15">
        <v>95</v>
      </c>
      <c r="N15" s="15">
        <v>96</v>
      </c>
      <c r="O15" s="28">
        <f t="shared" si="0"/>
        <v>95.4</v>
      </c>
      <c r="P15" s="15"/>
      <c r="Q15" s="12"/>
    </row>
    <row r="16" spans="2:18" x14ac:dyDescent="0.35">
      <c r="B16" s="14">
        <f t="shared" si="1"/>
        <v>8</v>
      </c>
      <c r="C16" s="14"/>
      <c r="D16" s="38" t="s">
        <v>121</v>
      </c>
      <c r="E16" s="38" t="s">
        <v>121</v>
      </c>
      <c r="F16" s="38" t="s">
        <v>121</v>
      </c>
      <c r="G16" s="38" t="s">
        <v>121</v>
      </c>
      <c r="H16" s="38" t="s">
        <v>121</v>
      </c>
      <c r="I16" s="38" t="s">
        <v>121</v>
      </c>
      <c r="J16" s="15">
        <v>80</v>
      </c>
      <c r="K16" s="15">
        <v>86</v>
      </c>
      <c r="L16" s="15">
        <v>82</v>
      </c>
      <c r="M16" s="15">
        <v>84</v>
      </c>
      <c r="N16" s="15">
        <v>82</v>
      </c>
      <c r="O16" s="28">
        <f t="shared" si="0"/>
        <v>82.8</v>
      </c>
      <c r="P16" s="15"/>
      <c r="Q16" s="12"/>
    </row>
    <row r="17" spans="2:24" x14ac:dyDescent="0.35">
      <c r="B17" s="14">
        <f t="shared" si="1"/>
        <v>9</v>
      </c>
      <c r="C17" s="14"/>
      <c r="D17" s="38" t="s">
        <v>122</v>
      </c>
      <c r="E17" s="38" t="s">
        <v>122</v>
      </c>
      <c r="F17" s="38" t="s">
        <v>122</v>
      </c>
      <c r="G17" s="38" t="s">
        <v>122</v>
      </c>
      <c r="H17" s="38" t="s">
        <v>122</v>
      </c>
      <c r="I17" s="38" t="s">
        <v>122</v>
      </c>
      <c r="J17" s="15">
        <v>99</v>
      </c>
      <c r="K17" s="15">
        <v>100</v>
      </c>
      <c r="L17" s="15">
        <v>91</v>
      </c>
      <c r="M17" s="15">
        <v>94</v>
      </c>
      <c r="N17" s="15">
        <v>100</v>
      </c>
      <c r="O17" s="28">
        <f t="shared" si="0"/>
        <v>96.8</v>
      </c>
      <c r="P17" s="15"/>
      <c r="Q17" s="12"/>
    </row>
    <row r="18" spans="2:24" x14ac:dyDescent="0.35">
      <c r="B18" s="14">
        <f t="shared" si="1"/>
        <v>10</v>
      </c>
      <c r="C18" s="14"/>
      <c r="D18" s="38" t="s">
        <v>123</v>
      </c>
      <c r="E18" s="38" t="s">
        <v>123</v>
      </c>
      <c r="F18" s="38" t="s">
        <v>123</v>
      </c>
      <c r="G18" s="38" t="s">
        <v>123</v>
      </c>
      <c r="H18" s="38" t="s">
        <v>123</v>
      </c>
      <c r="I18" s="38" t="s">
        <v>123</v>
      </c>
      <c r="J18" s="15">
        <v>87</v>
      </c>
      <c r="K18" s="15">
        <v>88</v>
      </c>
      <c r="L18" s="15">
        <v>76</v>
      </c>
      <c r="M18" s="15">
        <v>80</v>
      </c>
      <c r="N18" s="15">
        <v>70</v>
      </c>
      <c r="O18" s="28">
        <f t="shared" si="0"/>
        <v>80.2</v>
      </c>
      <c r="P18" s="15"/>
      <c r="Q18" s="12"/>
    </row>
    <row r="19" spans="2:24" x14ac:dyDescent="0.35">
      <c r="B19" s="14">
        <f t="shared" si="1"/>
        <v>11</v>
      </c>
      <c r="C19" s="14"/>
      <c r="D19" s="38" t="s">
        <v>124</v>
      </c>
      <c r="E19" s="38" t="s">
        <v>124</v>
      </c>
      <c r="F19" s="38" t="s">
        <v>124</v>
      </c>
      <c r="G19" s="38" t="s">
        <v>124</v>
      </c>
      <c r="H19" s="38" t="s">
        <v>124</v>
      </c>
      <c r="I19" s="38" t="s">
        <v>124</v>
      </c>
      <c r="J19" s="26" t="s">
        <v>135</v>
      </c>
      <c r="K19" s="26" t="s">
        <v>135</v>
      </c>
      <c r="L19" s="26" t="s">
        <v>135</v>
      </c>
      <c r="M19" s="26" t="s">
        <v>135</v>
      </c>
      <c r="N19" s="26" t="s">
        <v>135</v>
      </c>
      <c r="O19" s="28">
        <f t="shared" si="0"/>
        <v>0</v>
      </c>
      <c r="P19" s="15"/>
      <c r="Q19" s="12"/>
    </row>
    <row r="20" spans="2:24" x14ac:dyDescent="0.35">
      <c r="B20" s="14">
        <f t="shared" si="1"/>
        <v>12</v>
      </c>
      <c r="C20" s="14"/>
      <c r="D20" s="38" t="s">
        <v>125</v>
      </c>
      <c r="E20" s="38" t="s">
        <v>125</v>
      </c>
      <c r="F20" s="38" t="s">
        <v>125</v>
      </c>
      <c r="G20" s="38" t="s">
        <v>125</v>
      </c>
      <c r="H20" s="38" t="s">
        <v>125</v>
      </c>
      <c r="I20" s="38" t="s">
        <v>125</v>
      </c>
      <c r="J20" s="26" t="s">
        <v>135</v>
      </c>
      <c r="K20" s="26" t="s">
        <v>135</v>
      </c>
      <c r="L20" s="26" t="s">
        <v>135</v>
      </c>
      <c r="M20" s="26" t="s">
        <v>135</v>
      </c>
      <c r="N20" s="26" t="s">
        <v>135</v>
      </c>
      <c r="O20" s="28">
        <f t="shared" si="0"/>
        <v>0</v>
      </c>
      <c r="P20" s="15"/>
      <c r="Q20" s="12"/>
    </row>
    <row r="21" spans="2:24" x14ac:dyDescent="0.35">
      <c r="B21" s="14">
        <f t="shared" si="1"/>
        <v>13</v>
      </c>
      <c r="C21" s="14"/>
      <c r="D21" s="38" t="s">
        <v>126</v>
      </c>
      <c r="E21" s="38" t="s">
        <v>126</v>
      </c>
      <c r="F21" s="38" t="s">
        <v>126</v>
      </c>
      <c r="G21" s="38" t="s">
        <v>126</v>
      </c>
      <c r="H21" s="38" t="s">
        <v>126</v>
      </c>
      <c r="I21" s="38" t="s">
        <v>126</v>
      </c>
      <c r="J21" s="15">
        <v>86</v>
      </c>
      <c r="K21" s="15">
        <v>70</v>
      </c>
      <c r="L21" s="15">
        <v>82</v>
      </c>
      <c r="M21" s="15">
        <v>87</v>
      </c>
      <c r="N21" s="15">
        <v>72</v>
      </c>
      <c r="O21" s="28">
        <f t="shared" si="0"/>
        <v>79.400000000000006</v>
      </c>
      <c r="P21" s="15"/>
      <c r="Q21" s="12"/>
    </row>
    <row r="22" spans="2:24" x14ac:dyDescent="0.35">
      <c r="B22" s="14">
        <f t="shared" si="1"/>
        <v>14</v>
      </c>
      <c r="C22" s="14"/>
      <c r="D22" s="38" t="s">
        <v>127</v>
      </c>
      <c r="E22" s="38" t="s">
        <v>127</v>
      </c>
      <c r="F22" s="38" t="s">
        <v>127</v>
      </c>
      <c r="G22" s="38" t="s">
        <v>127</v>
      </c>
      <c r="H22" s="38" t="s">
        <v>127</v>
      </c>
      <c r="I22" s="38" t="s">
        <v>127</v>
      </c>
      <c r="J22" s="15">
        <v>74</v>
      </c>
      <c r="K22" s="15">
        <v>74</v>
      </c>
      <c r="L22" s="15">
        <v>84</v>
      </c>
      <c r="M22" s="15">
        <v>83</v>
      </c>
      <c r="N22" s="15">
        <v>70</v>
      </c>
      <c r="O22" s="28">
        <f t="shared" si="0"/>
        <v>77</v>
      </c>
      <c r="P22" s="15"/>
      <c r="Q22" s="12"/>
    </row>
    <row r="23" spans="2:24" x14ac:dyDescent="0.35">
      <c r="B23" s="14">
        <f t="shared" si="1"/>
        <v>15</v>
      </c>
      <c r="C23" s="14"/>
      <c r="D23" s="38" t="s">
        <v>128</v>
      </c>
      <c r="E23" s="38" t="s">
        <v>128</v>
      </c>
      <c r="F23" s="38" t="s">
        <v>128</v>
      </c>
      <c r="G23" s="38" t="s">
        <v>128</v>
      </c>
      <c r="H23" s="38" t="s">
        <v>128</v>
      </c>
      <c r="I23" s="38" t="s">
        <v>128</v>
      </c>
      <c r="J23" s="15">
        <v>70</v>
      </c>
      <c r="K23" s="15">
        <v>78</v>
      </c>
      <c r="L23" s="15">
        <v>93</v>
      </c>
      <c r="M23" s="15">
        <v>82</v>
      </c>
      <c r="N23" s="15">
        <v>78</v>
      </c>
      <c r="O23" s="28">
        <f t="shared" si="0"/>
        <v>80.2</v>
      </c>
      <c r="P23" s="15"/>
      <c r="Q23" s="12"/>
    </row>
    <row r="24" spans="2:24" x14ac:dyDescent="0.35">
      <c r="B24" s="14">
        <f t="shared" si="1"/>
        <v>16</v>
      </c>
      <c r="C24" s="14"/>
      <c r="D24" s="38" t="s">
        <v>129</v>
      </c>
      <c r="E24" s="38" t="s">
        <v>129</v>
      </c>
      <c r="F24" s="38" t="s">
        <v>129</v>
      </c>
      <c r="G24" s="38" t="s">
        <v>129</v>
      </c>
      <c r="H24" s="38" t="s">
        <v>129</v>
      </c>
      <c r="I24" s="38" t="s">
        <v>129</v>
      </c>
      <c r="J24" s="15">
        <v>96</v>
      </c>
      <c r="K24" s="15">
        <v>96</v>
      </c>
      <c r="L24" s="15">
        <v>98</v>
      </c>
      <c r="M24" s="15">
        <v>91</v>
      </c>
      <c r="N24" s="15">
        <v>100</v>
      </c>
      <c r="O24" s="28">
        <f t="shared" si="0"/>
        <v>96.2</v>
      </c>
      <c r="P24" s="15"/>
      <c r="Q24" s="12"/>
    </row>
    <row r="25" spans="2:24" x14ac:dyDescent="0.35">
      <c r="C25" s="30"/>
      <c r="D25" s="30"/>
      <c r="E25" s="13"/>
      <c r="H25" s="43" t="s">
        <v>19</v>
      </c>
      <c r="I25" s="43"/>
      <c r="J25" s="18"/>
      <c r="K25" s="18"/>
      <c r="L25" s="18"/>
      <c r="M25" s="18"/>
      <c r="N25" s="18"/>
      <c r="O25" s="18"/>
      <c r="P25" s="18"/>
      <c r="Q25" s="22"/>
    </row>
    <row r="26" spans="2:24" x14ac:dyDescent="0.35">
      <c r="C26" s="30"/>
      <c r="D26" s="30"/>
      <c r="E26" s="17"/>
      <c r="H26" s="44" t="s">
        <v>20</v>
      </c>
      <c r="I26" s="44"/>
      <c r="J26" s="19"/>
      <c r="K26" s="19"/>
      <c r="L26" s="19"/>
      <c r="M26" s="19"/>
      <c r="N26" s="19"/>
      <c r="O26" s="19"/>
      <c r="P26" s="19"/>
      <c r="Q26" s="19"/>
    </row>
    <row r="27" spans="2:24" x14ac:dyDescent="0.35">
      <c r="C27" s="30"/>
      <c r="D27" s="30"/>
      <c r="E27" s="30"/>
      <c r="H27" s="44" t="s">
        <v>21</v>
      </c>
      <c r="I27" s="44"/>
      <c r="J27" s="19"/>
      <c r="K27" s="19"/>
      <c r="L27" s="19"/>
      <c r="M27" s="19"/>
      <c r="N27" s="19"/>
      <c r="O27" s="19"/>
      <c r="P27" s="19"/>
      <c r="Q27" s="19"/>
    </row>
    <row r="28" spans="2:24" x14ac:dyDescent="0.35">
      <c r="C28" s="30"/>
      <c r="D28" s="30"/>
      <c r="E28" s="13"/>
      <c r="F28" s="10"/>
      <c r="H28" s="45" t="s">
        <v>16</v>
      </c>
      <c r="I28" s="45"/>
      <c r="J28" s="20"/>
      <c r="K28" s="21"/>
      <c r="L28" s="21"/>
      <c r="M28" s="21"/>
      <c r="N28" s="21"/>
      <c r="O28" s="21"/>
      <c r="P28" s="21"/>
      <c r="Q28" s="21"/>
    </row>
    <row r="29" spans="2:24" x14ac:dyDescent="0.35">
      <c r="C29" s="30"/>
      <c r="D29" s="30"/>
      <c r="E29" s="13"/>
      <c r="F29" s="10"/>
      <c r="H29" s="45" t="s">
        <v>17</v>
      </c>
      <c r="I29" s="45"/>
      <c r="J29" s="20"/>
      <c r="K29" s="20"/>
      <c r="L29" s="21"/>
      <c r="M29" s="21"/>
      <c r="N29" s="21"/>
      <c r="O29" s="21"/>
      <c r="P29" s="21"/>
      <c r="Q29" s="21"/>
    </row>
    <row r="30" spans="2:24" x14ac:dyDescent="0.35">
      <c r="C30" s="30"/>
      <c r="D30" s="30"/>
      <c r="E30" s="17"/>
      <c r="F30" s="10"/>
    </row>
    <row r="31" spans="2:24" x14ac:dyDescent="0.35">
      <c r="C31" s="13"/>
      <c r="D31" s="13"/>
      <c r="E31" s="17"/>
      <c r="F31" s="10"/>
      <c r="X31" t="s">
        <v>113</v>
      </c>
    </row>
    <row r="32" spans="2:24" x14ac:dyDescent="0.35">
      <c r="J32" s="46"/>
      <c r="K32" s="46"/>
      <c r="L32" s="46"/>
      <c r="M32" s="46"/>
      <c r="N32" s="46"/>
      <c r="O32" s="46"/>
      <c r="P32" s="46"/>
    </row>
    <row r="33" spans="10:16" x14ac:dyDescent="0.35">
      <c r="J33" s="39" t="s">
        <v>18</v>
      </c>
      <c r="K33" s="39"/>
      <c r="L33" s="39"/>
      <c r="M33" s="39"/>
      <c r="N33" s="39"/>
      <c r="O33" s="39"/>
      <c r="P33" s="39"/>
    </row>
  </sheetData>
  <mergeCells count="3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C25:D25"/>
    <mergeCell ref="H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26:D26"/>
    <mergeCell ref="H26:I26"/>
    <mergeCell ref="C27:E27"/>
    <mergeCell ref="H27:I27"/>
    <mergeCell ref="C28:D28"/>
    <mergeCell ref="H28:I28"/>
    <mergeCell ref="C29:D29"/>
    <mergeCell ref="H29:I29"/>
    <mergeCell ref="C30:D30"/>
    <mergeCell ref="J32:P32"/>
    <mergeCell ref="J33:P3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205 A TALLER</vt:lpstr>
      <vt:lpstr>205B</vt:lpstr>
      <vt:lpstr>205A COM.</vt:lpstr>
      <vt:lpstr>605B</vt:lpstr>
      <vt:lpstr>205C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Erika del Carmen Paez Chacha</cp:lastModifiedBy>
  <cp:lastPrinted>2023-03-21T15:13:53Z</cp:lastPrinted>
  <dcterms:created xsi:type="dcterms:W3CDTF">2023-03-14T19:16:59Z</dcterms:created>
  <dcterms:modified xsi:type="dcterms:W3CDTF">2024-06-03T17:38:37Z</dcterms:modified>
</cp:coreProperties>
</file>