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LISTAS FEBRERO 2023\"/>
    </mc:Choice>
  </mc:AlternateContent>
  <xr:revisionPtr revIDLastSave="0" documentId="13_ncr:1_{2C4CF5A7-95A5-41E3-85AC-5BBD8CCD136D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5" l="1"/>
  <c r="N28" i="25"/>
  <c r="M28" i="25"/>
  <c r="K28" i="25"/>
  <c r="G28" i="25"/>
  <c r="F28" i="25"/>
  <c r="E17" i="25"/>
  <c r="E28" i="25" s="1"/>
  <c r="L28" i="25" s="1"/>
  <c r="D17" i="25"/>
  <c r="E16" i="25"/>
  <c r="D16" i="25"/>
  <c r="D15" i="25"/>
  <c r="B37" i="25"/>
  <c r="L8" i="25"/>
  <c r="N28" i="24"/>
  <c r="M28" i="24"/>
  <c r="K28" i="24"/>
  <c r="G28" i="24"/>
  <c r="F28" i="24"/>
  <c r="D17" i="24"/>
  <c r="A17" i="24"/>
  <c r="D16" i="24"/>
  <c r="A16" i="24"/>
  <c r="D15" i="24"/>
  <c r="C15" i="24"/>
  <c r="A15" i="24"/>
  <c r="E14" i="24"/>
  <c r="E28" i="24" s="1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D17" i="23"/>
  <c r="A17" i="23"/>
  <c r="D16" i="23"/>
  <c r="C16" i="23"/>
  <c r="A16" i="23"/>
  <c r="D15" i="23"/>
  <c r="C15" i="23"/>
  <c r="A15" i="23"/>
  <c r="D14" i="23"/>
  <c r="C14" i="23"/>
  <c r="A14" i="23"/>
  <c r="B10" i="23"/>
  <c r="B37" i="23"/>
  <c r="L8" i="23"/>
  <c r="H8" i="23"/>
  <c r="E8" i="23"/>
  <c r="A15" i="22"/>
  <c r="D16" i="22"/>
  <c r="E29" i="22"/>
  <c r="A16" i="22"/>
  <c r="D17" i="22"/>
  <c r="A17" i="22"/>
  <c r="C14" i="22"/>
  <c r="D14" i="22"/>
  <c r="E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28" i="24"/>
  <c r="I28" i="24"/>
  <c r="J28" i="24" s="1"/>
  <c r="L28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<sst xmlns="http://schemas.openxmlformats.org/spreadsheetml/2006/main" count="220" uniqueCount="49">
  <si>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</si>
  <si>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</si>
  <si>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</si>
  <si>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</si>
  <si>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</si>
  <si>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</si>
  <si>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</si>
  <si>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</si>
  <si>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</si>
  <si>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</si>
  <si>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</si>
  <si>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</si>
  <si>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</si>
  <si>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</si>
  <si>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</si>
  <si>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</si>
  <si>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</si>
  <si>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</si>
  <si>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</si>
  <si>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</si>
  <si>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</si>
  <si>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</si>
  <si>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</si>
  <si>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</si>
  <si>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</si>
  <si>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</si>
  <si>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</si>
  <si>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</si>
  <si>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</si>
  <si>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</si>
  <si>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</si>
  <si>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</si>
  <si>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</si>
  <si>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</si>
  <si>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</si>
  <si>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</si>
  <si>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Comunicación Corporativa</t>
  </si>
  <si>
    <t>Taller de Desarrollo Humano</t>
  </si>
  <si>
    <t xml:space="preserve">205A </t>
  </si>
  <si>
    <t>205B</t>
  </si>
  <si>
    <t>205A</t>
  </si>
  <si>
    <t>Lic. En Administración</t>
  </si>
  <si>
    <t>Febrero-Junio 2024</t>
  </si>
  <si>
    <t>Taller de Investigación I</t>
  </si>
  <si>
    <t>205C</t>
  </si>
  <si>
    <t>605B</t>
  </si>
  <si>
    <t xml:space="preserve">DIVISIÓN DE </t>
  </si>
  <si>
    <t>Lic. En Administación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</si>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</sst>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1" zoomScale="96" zoomScaleNormal="96" zoomScaleSheetLayoutView="100" zoomScalePageLayoutView="85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46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34" t="s">
        <v>3</v>
      </c>
      <c r="C8" s="34"/>
      <c r="D8" s="14" t="s">
        <v>4</v>
      </c>
      <c r="E8" s="5">
        <v>5</v>
      </c>
      <c r="G8" s="4" t="s">
        <v>5</v>
      </c>
      <c r="H8" s="5">
        <v>3</v>
      </c>
      <c r="I8" s="33" t="s">
        <v>6</v>
      </c>
      <c r="J8" s="33"/>
      <c r="K8" s="33"/>
      <c r="L8" s="34" t="s">
        <v>42</v>
      </c>
      <c r="M8" s="34"/>
      <c r="N8" s="34"/>
    </row>
    <row r="10" spans="1:14" ht="13" x14ac:dyDescent="0.3">
      <c r="A10" s="4" t="s">
        <v>7</v>
      </c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36</v>
      </c>
      <c r="B14" s="9" t="s">
        <v>34</v>
      </c>
      <c r="C14" s="9" t="s">
        <v>40</v>
      </c>
      <c r="D14" s="9" t="s">
        <v>30</v>
      </c>
      <c r="E14" s="9">
        <v>22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36</v>
      </c>
      <c r="B15" s="9" t="s">
        <v>35</v>
      </c>
      <c r="C15" s="9" t="s">
        <v>39</v>
      </c>
      <c r="D15" s="9" t="s">
        <v>30</v>
      </c>
      <c r="E15" s="9">
        <v>26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37</v>
      </c>
      <c r="B16" s="9" t="s">
        <v>35</v>
      </c>
      <c r="C16" s="9" t="s">
        <v>40</v>
      </c>
      <c r="D16" s="9" t="s">
        <v>30</v>
      </c>
      <c r="E16" s="9">
        <v>22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37</v>
      </c>
      <c r="B17" s="9" t="s">
        <v>35</v>
      </c>
      <c r="C17" s="9" t="s">
        <v>44</v>
      </c>
      <c r="D17" s="9" t="s">
        <v>30</v>
      </c>
      <c r="E17" s="9">
        <v>16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43</v>
      </c>
      <c r="B18" s="9" t="s">
        <v>35</v>
      </c>
      <c r="C18" s="9" t="s">
        <v>45</v>
      </c>
      <c r="D18" s="9" t="s">
        <v>30</v>
      </c>
      <c r="E18" s="9">
        <v>15</v>
      </c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>
        <v>0</v>
      </c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28" zoomScale="85" zoomScaleNormal="85" zoomScaleSheetLayoutView="100" zoomScalePageLayoutView="85" workbookViewId="0">
      <selection activeCell="G38" sqref="G38:J3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46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Comunicación Corporativa</v>
      </c>
      <c r="B14" s="9">
        <v>1</v>
      </c>
      <c r="C14" s="9" t="str">
        <f>'1'!C14</f>
        <v>205A</v>
      </c>
      <c r="D14" s="9" t="str">
        <f>'1'!D14</f>
        <v>LADM</v>
      </c>
      <c r="E14" s="9">
        <f>'1'!E14</f>
        <v>22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Comunicación Corporativa</v>
      </c>
      <c r="B15" s="9">
        <v>1</v>
      </c>
      <c r="C15" s="9" t="s">
        <v>39</v>
      </c>
      <c r="D15" s="9" t="s">
        <v>30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Taller de Desarrollo Humano</v>
      </c>
      <c r="B16" s="9">
        <v>1</v>
      </c>
      <c r="C16" s="9" t="s">
        <v>40</v>
      </c>
      <c r="D16" s="9" t="str">
        <f>'1'!D15</f>
        <v>LADM</v>
      </c>
      <c r="E16" s="9"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tr">
        <f>'1'!A17</f>
        <v>Taller de Desarrollo Humano</v>
      </c>
      <c r="B17" s="9">
        <v>1</v>
      </c>
      <c r="C17" s="9" t="s">
        <v>44</v>
      </c>
      <c r="D17" s="9" t="str">
        <f>'1'!D16</f>
        <v>LADM</v>
      </c>
      <c r="E17" s="9"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21" t="s">
        <v>43</v>
      </c>
      <c r="B18" s="9">
        <v>1</v>
      </c>
      <c r="C18" s="9" t="s">
        <v>45</v>
      </c>
      <c r="D18" s="9" t="s">
        <v>30</v>
      </c>
      <c r="E18" s="9">
        <v>15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101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0">(E29-SUM(F29:G29))-K29</f>
        <v>101</v>
      </c>
      <c r="J29" s="18">
        <f t="shared" ref="J29" si="1">I29/E29</f>
        <v>1</v>
      </c>
      <c r="K29" s="17">
        <f>SUM(K14:K28)</f>
        <v>0</v>
      </c>
      <c r="L29" s="18">
        <f t="shared" ref="L29" si="2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0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5">
      <c r="A33" s="12"/>
    </row>
    <row r="34" spans="1:10" ht="13" x14ac:dyDescent="0.3">
      <c r="B34" s="37" t="s">
        <v>26</v>
      </c>
      <c r="C34" s="37"/>
      <c r="D34" s="37"/>
      <c r="G34" s="22" t="s">
        <v>27</v>
      </c>
      <c r="H34" s="22"/>
      <c r="I34" s="22"/>
      <c r="J34" s="22"/>
    </row>
    <row r="35" spans="1:10" ht="62.25" customHeight="1" x14ac:dyDescent="0.25">
      <c r="B35" s="38"/>
      <c r="C35" s="38"/>
      <c r="D35" s="38"/>
      <c r="G35" s="34"/>
      <c r="H35" s="34"/>
      <c r="I35" s="34"/>
      <c r="J35" s="34"/>
    </row>
    <row r="36" spans="1:10" hidden="1" x14ac:dyDescent="0.25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5"/>
    <row r="38" spans="1:10" ht="45" customHeight="1" x14ac:dyDescent="0.25">
      <c r="B38" s="40" t="str">
        <f>B10</f>
        <v>MCA.  Erika del Carmen Páez Chacha</v>
      </c>
      <c r="C38" s="40"/>
      <c r="D38" s="40"/>
      <c r="E38" s="13"/>
      <c r="F38" s="13"/>
      <c r="G38" s="40" t="s">
        <v>48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31" zoomScale="85" zoomScaleNormal="85" zoomScaleSheetLayoutView="100" zoomScalePageLayoutView="85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P5" s="1">
        <v>2</v>
      </c>
    </row>
    <row r="6" spans="1:16" ht="13" x14ac:dyDescent="0.3">
      <c r="A6" s="23" t="s">
        <v>46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6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6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6" s="11" customFormat="1" x14ac:dyDescent="0.25">
      <c r="A14" s="9" t="str">
        <f>'1'!A14</f>
        <v>Comunicación Corporativa</v>
      </c>
      <c r="B14" s="9">
        <v>2</v>
      </c>
      <c r="C14" s="9" t="str">
        <f>'1'!C14</f>
        <v>205A</v>
      </c>
      <c r="D14" s="9" t="str">
        <f>'1'!D14</f>
        <v>LADM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6" s="11" customFormat="1" x14ac:dyDescent="0.25">
      <c r="A15" s="9" t="str">
        <f>'1'!A15</f>
        <v>Comunicación Corporativa</v>
      </c>
      <c r="B15" s="9">
        <v>2</v>
      </c>
      <c r="C15" s="9" t="str">
        <f>'1'!C15</f>
        <v>205B</v>
      </c>
      <c r="D15" s="9" t="str">
        <f>'1'!D15</f>
        <v>LADM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6" s="11" customFormat="1" x14ac:dyDescent="0.25">
      <c r="A16" s="9" t="str">
        <f>'1'!A16</f>
        <v>Taller de Desarrollo Humano</v>
      </c>
      <c r="B16" s="9">
        <v>2</v>
      </c>
      <c r="C16" s="9" t="str">
        <f>'1'!C16</f>
        <v>205A</v>
      </c>
      <c r="D16" s="9" t="str">
        <f>'1'!D16</f>
        <v>LADM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tr">
        <f>'1'!A17</f>
        <v>Taller de Desarrollo Humano</v>
      </c>
      <c r="B17" s="9">
        <v>3</v>
      </c>
      <c r="C17" s="9" t="s">
        <v>40</v>
      </c>
      <c r="D17" s="9" t="str">
        <f>'1'!D17</f>
        <v>LADM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 t="s">
        <v>37</v>
      </c>
      <c r="B18" s="9">
        <v>2</v>
      </c>
      <c r="C18" s="9" t="s">
        <v>39</v>
      </c>
      <c r="D18" s="9" t="s">
        <v>30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 t="s">
        <v>37</v>
      </c>
      <c r="B19" s="9">
        <v>3</v>
      </c>
      <c r="C19" s="9" t="s">
        <v>39</v>
      </c>
      <c r="D19" s="9" t="s">
        <v>30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ref="J28" si="0">I28/E28</f>
        <v>#DIV/0!</v>
      </c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  <c r="L32" s="1">
        <v>34</v>
      </c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8" zoomScale="90" zoomScaleNormal="90" zoomScaleSheetLayoutView="100" zoomScalePageLayoutView="85" workbookViewId="0">
      <selection activeCell="M34" sqref="M3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46</v>
      </c>
      <c r="B6" s="23"/>
      <c r="C6" s="23"/>
      <c r="D6" s="23"/>
      <c r="E6" s="24" t="s">
        <v>47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Comunicación Corporativa</v>
      </c>
      <c r="B14" s="9"/>
      <c r="C14" s="9" t="str">
        <f>'1'!C14</f>
        <v>205A</v>
      </c>
      <c r="D14" s="9" t="str">
        <f>'1'!D14</f>
        <v>LADM</v>
      </c>
      <c r="E14" s="9">
        <f>'1'!E14</f>
        <v>22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Comunicación Corporativa</v>
      </c>
      <c r="B15" s="9"/>
      <c r="C15" s="9" t="str">
        <f>'1'!C15</f>
        <v>205B</v>
      </c>
      <c r="D15" s="9" t="str">
        <f>'1'!D15</f>
        <v>LADM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Taller de Desarrollo Humano</v>
      </c>
      <c r="B16" s="9"/>
      <c r="C16" s="9" t="s">
        <v>40</v>
      </c>
      <c r="D16" s="9" t="str">
        <f>'1'!D16</f>
        <v>LADM</v>
      </c>
      <c r="E16" s="9"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tr">
        <f>'1'!A17</f>
        <v>Taller de Desarrollo Humano</v>
      </c>
      <c r="B17" s="9"/>
      <c r="C17" s="9" t="s">
        <v>39</v>
      </c>
      <c r="D17" s="9" t="str">
        <f>'1'!D17</f>
        <v>LADM</v>
      </c>
      <c r="E17" s="9"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21" t="s">
        <v>43</v>
      </c>
      <c r="B18" s="9"/>
      <c r="C18" s="9" t="s">
        <v>45</v>
      </c>
      <c r="D18" s="9" t="s">
        <v>30</v>
      </c>
      <c r="E18" s="9">
        <v>15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31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46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 t="s">
        <v>33</v>
      </c>
      <c r="C8" s="34"/>
      <c r="D8" s="14" t="s">
        <v>4</v>
      </c>
      <c r="E8" s="20">
        <v>5</v>
      </c>
      <c r="F8"/>
      <c r="G8" s="4" t="s">
        <v>5</v>
      </c>
      <c r="H8" s="20"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36</v>
      </c>
      <c r="B14" s="9"/>
      <c r="C14" s="9" t="s">
        <v>38</v>
      </c>
      <c r="D14" s="9" t="str">
        <f>'1'!D14</f>
        <v>LADM</v>
      </c>
      <c r="E14" s="9">
        <v>22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">
        <v>36</v>
      </c>
      <c r="B15" s="9"/>
      <c r="C15" s="9" t="s">
        <v>39</v>
      </c>
      <c r="D15" s="9" t="str">
        <f>'1'!D15</f>
        <v>LADM</v>
      </c>
      <c r="E15" s="9">
        <v>26</v>
      </c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x14ac:dyDescent="0.25">
      <c r="A16" s="9" t="s">
        <v>37</v>
      </c>
      <c r="B16" s="9"/>
      <c r="C16" s="9" t="s">
        <v>38</v>
      </c>
      <c r="D16" s="9" t="str">
        <f>'1'!D16</f>
        <v>LADM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37</v>
      </c>
      <c r="B17" s="9"/>
      <c r="C17" s="9" t="s">
        <v>39</v>
      </c>
      <c r="D17" s="9" t="str">
        <f>'1'!D17</f>
        <v>LADM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 t="s">
        <v>43</v>
      </c>
      <c r="B18" s="9"/>
      <c r="C18" s="9" t="s">
        <v>45</v>
      </c>
      <c r="D18" s="9" t="s">
        <v>30</v>
      </c>
      <c r="E18" s="9">
        <v>15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2024-03-03T02:36:32Z</dcterms:modified>
  <cp:category/>
  <cp:contentStatus/>
</cp:coreProperties>
</file>