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FEB-JUN 2024\"/>
    </mc:Choice>
  </mc:AlternateContent>
  <bookViews>
    <workbookView xWindow="0" yWindow="0" windowWidth="20490" windowHeight="7755"/>
  </bookViews>
  <sheets>
    <sheet name="MATERIA 1" sheetId="1" r:id="rId1"/>
    <sheet name="MATERIA 2" sheetId="9" r:id="rId2"/>
    <sheet name="MATERIA 3" sheetId="10" r:id="rId3"/>
    <sheet name="MATERIA 4" sheetId="11" r:id="rId4"/>
    <sheet name="MATERIA 5" sheetId="12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6" i="12" l="1"/>
  <c r="L56" i="12"/>
  <c r="K56" i="12"/>
  <c r="J56" i="12"/>
  <c r="I56" i="12"/>
  <c r="H56" i="12"/>
  <c r="G56" i="12"/>
  <c r="M55" i="12"/>
  <c r="M58" i="12" s="1"/>
  <c r="L55" i="12"/>
  <c r="L58" i="12" s="1"/>
  <c r="K55" i="12"/>
  <c r="K58" i="12" s="1"/>
  <c r="J55" i="12"/>
  <c r="J58" i="12" s="1"/>
  <c r="I55" i="12"/>
  <c r="I58" i="12" s="1"/>
  <c r="H55" i="12"/>
  <c r="G55" i="12"/>
  <c r="M54" i="12"/>
  <c r="M57" i="12" s="1"/>
  <c r="L54" i="12"/>
  <c r="L57" i="12" s="1"/>
  <c r="K54" i="12"/>
  <c r="K57" i="12" s="1"/>
  <c r="J54" i="12"/>
  <c r="J57" i="12" s="1"/>
  <c r="I54" i="12"/>
  <c r="I57" i="12" s="1"/>
  <c r="H54" i="12"/>
  <c r="H57" i="12" s="1"/>
  <c r="G54" i="12"/>
  <c r="N53" i="12"/>
  <c r="N52" i="12"/>
  <c r="N51" i="12"/>
  <c r="N50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9" i="11"/>
  <c r="K54" i="11"/>
  <c r="K55" i="11"/>
  <c r="K56" i="11"/>
  <c r="K58" i="11"/>
  <c r="H58" i="12" l="1"/>
  <c r="G57" i="12"/>
  <c r="N56" i="12"/>
  <c r="G58" i="12"/>
  <c r="N54" i="12"/>
  <c r="N55" i="12"/>
  <c r="K57" i="11"/>
  <c r="N58" i="12" l="1"/>
  <c r="N57" i="12"/>
  <c r="M56" i="11" l="1"/>
  <c r="L56" i="11"/>
  <c r="J56" i="11"/>
  <c r="I56" i="11"/>
  <c r="H56" i="11"/>
  <c r="G56" i="11"/>
  <c r="M55" i="11"/>
  <c r="L55" i="11"/>
  <c r="J55" i="11"/>
  <c r="I55" i="11"/>
  <c r="H55" i="11"/>
  <c r="G55" i="11"/>
  <c r="M54" i="11"/>
  <c r="L54" i="11"/>
  <c r="L57" i="11" s="1"/>
  <c r="J54" i="11"/>
  <c r="I54" i="11"/>
  <c r="I57" i="11" s="1"/>
  <c r="H54" i="11"/>
  <c r="G54" i="11"/>
  <c r="I58" i="11" l="1"/>
  <c r="M58" i="11"/>
  <c r="H58" i="11"/>
  <c r="L58" i="11"/>
  <c r="H57" i="11"/>
  <c r="G58" i="11"/>
  <c r="J58" i="11"/>
  <c r="N54" i="11"/>
  <c r="G57" i="11"/>
  <c r="N56" i="11"/>
  <c r="N55" i="11"/>
  <c r="J57" i="11"/>
  <c r="M57" i="11"/>
  <c r="N58" i="11" l="1"/>
  <c r="N57" i="11"/>
  <c r="K58" i="10" l="1"/>
  <c r="N57" i="10"/>
  <c r="L57" i="10"/>
  <c r="J57" i="10"/>
  <c r="N56" i="10"/>
  <c r="M56" i="10"/>
  <c r="M58" i="10" s="1"/>
  <c r="L56" i="10"/>
  <c r="K56" i="10"/>
  <c r="J56" i="10"/>
  <c r="I56" i="10"/>
  <c r="I58" i="10" s="1"/>
  <c r="H56" i="10"/>
  <c r="G56" i="10"/>
  <c r="N55" i="10"/>
  <c r="N58" i="10" s="1"/>
  <c r="M55" i="10"/>
  <c r="L55" i="10"/>
  <c r="L58" i="10" s="1"/>
  <c r="K55" i="10"/>
  <c r="J55" i="10"/>
  <c r="J58" i="10" s="1"/>
  <c r="I55" i="10"/>
  <c r="H55" i="10"/>
  <c r="H58" i="10" s="1"/>
  <c r="G55" i="10"/>
  <c r="G58" i="10" s="1"/>
  <c r="N54" i="10"/>
  <c r="M54" i="10"/>
  <c r="M57" i="10" s="1"/>
  <c r="L54" i="10"/>
  <c r="K54" i="10"/>
  <c r="K57" i="10" s="1"/>
  <c r="J54" i="10"/>
  <c r="I54" i="10"/>
  <c r="I57" i="10" s="1"/>
  <c r="H54" i="10"/>
  <c r="H57" i="10" s="1"/>
  <c r="G54" i="10"/>
  <c r="G57" i="10" s="1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56" i="10" l="1"/>
  <c r="O54" i="10"/>
  <c r="O57" i="10" s="1"/>
  <c r="O55" i="10"/>
  <c r="O58" i="10" s="1"/>
  <c r="N58" i="9" l="1"/>
  <c r="K58" i="9"/>
  <c r="J58" i="9"/>
  <c r="K57" i="9"/>
  <c r="N56" i="9"/>
  <c r="M56" i="9"/>
  <c r="M57" i="9" s="1"/>
  <c r="L56" i="9"/>
  <c r="L58" i="9" s="1"/>
  <c r="K56" i="9"/>
  <c r="J56" i="9"/>
  <c r="I56" i="9"/>
  <c r="I57" i="9" s="1"/>
  <c r="H56" i="9"/>
  <c r="G56" i="9"/>
  <c r="N55" i="9"/>
  <c r="M55" i="9"/>
  <c r="M58" i="9" s="1"/>
  <c r="L55" i="9"/>
  <c r="K55" i="9"/>
  <c r="J55" i="9"/>
  <c r="I55" i="9"/>
  <c r="I58" i="9" s="1"/>
  <c r="H55" i="9"/>
  <c r="G55" i="9"/>
  <c r="G58" i="9" s="1"/>
  <c r="N54" i="9"/>
  <c r="N57" i="9" s="1"/>
  <c r="M54" i="9"/>
  <c r="L54" i="9"/>
  <c r="K54" i="9"/>
  <c r="J54" i="9"/>
  <c r="J57" i="9" s="1"/>
  <c r="I54" i="9"/>
  <c r="H54" i="9"/>
  <c r="G54" i="9"/>
  <c r="G57" i="9" s="1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H58" i="9" l="1"/>
  <c r="O56" i="9"/>
  <c r="O54" i="9"/>
  <c r="H57" i="9"/>
  <c r="L57" i="9"/>
  <c r="O55" i="9"/>
  <c r="O58" i="9" s="1"/>
  <c r="O57" i="9" l="1"/>
  <c r="K54" i="1"/>
  <c r="K55" i="1"/>
  <c r="K56" i="1"/>
  <c r="K57" i="1" l="1"/>
  <c r="K58" i="1"/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9" i="1"/>
  <c r="M54" i="1" l="1"/>
  <c r="M57" i="1" s="1"/>
  <c r="N54" i="1"/>
  <c r="N57" i="1" s="1"/>
  <c r="M55" i="1"/>
  <c r="N55" i="1"/>
  <c r="M56" i="1"/>
  <c r="N56" i="1"/>
  <c r="N58" i="1" l="1"/>
  <c r="M58" i="1"/>
  <c r="H56" i="1"/>
  <c r="I56" i="1"/>
  <c r="J56" i="1"/>
  <c r="L56" i="1"/>
  <c r="G56" i="1"/>
  <c r="H55" i="1"/>
  <c r="I55" i="1"/>
  <c r="J55" i="1"/>
  <c r="L55" i="1"/>
  <c r="H54" i="1"/>
  <c r="I54" i="1"/>
  <c r="J54" i="1"/>
  <c r="L54" i="1"/>
  <c r="G55" i="1"/>
  <c r="G54" i="1"/>
  <c r="H57" i="1" l="1"/>
  <c r="H58" i="1"/>
  <c r="I57" i="1"/>
  <c r="I58" i="1"/>
  <c r="L58" i="1"/>
  <c r="L57" i="1"/>
  <c r="J58" i="1"/>
  <c r="J57" i="1"/>
  <c r="G58" i="1"/>
  <c r="O55" i="1"/>
  <c r="G57" i="1"/>
  <c r="O54" i="1"/>
  <c r="O56" i="1"/>
  <c r="O57" i="1" l="1"/>
  <c r="O58" i="1"/>
</calcChain>
</file>

<file path=xl/sharedStrings.xml><?xml version="1.0" encoding="utf-8"?>
<sst xmlns="http://schemas.openxmlformats.org/spreadsheetml/2006/main" count="377" uniqueCount="267">
  <si>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</si>
  <si>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</si>
  <si>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</si>
  <si>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</si>
  <si>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</si>
  <si>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</si>
  <si>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</si>
  <si>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</si>
  <si>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</si>
  <si>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</si>
  <si>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</si>
  <si>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</si>
  <si>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</si>
  <si>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</si>
  <si>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</si>
  <si>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</si>
  <si>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</si>
  <si>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</si>
  <si>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</si>
  <si>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</si>
  <si>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</si>
  <si>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</si>
  <si>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</si>
  <si>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</si>
  <si>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AMBROS MALAGA DIANA AZUCENA</t>
  </si>
  <si>
    <t>BUSTAMANTE FISCAL ANAHI</t>
  </si>
  <si>
    <t>CABAÑAS VILLASANA JUAN MANUEL</t>
  </si>
  <si>
    <t>CAGAL XOLO GABRIELA</t>
  </si>
  <si>
    <t>CHIBAMBA IGNOT ESTRELLA</t>
  </si>
  <si>
    <t>CHIPOL XALA JOSUE</t>
  </si>
  <si>
    <t>CHONTAL GARCIA DANIA YAZARET</t>
  </si>
  <si>
    <t>FISCAL CATEMAXCA ISAEL</t>
  </si>
  <si>
    <t>MARTINEZ MARTINEZ VICTOR HUGO</t>
  </si>
  <si>
    <t>MORALES HERNANDEZ ZAZIL-HA ZILVANI</t>
  </si>
  <si>
    <t>OLEA CATEMAXCA KENIA SARAI</t>
  </si>
  <si>
    <t>OSORIO IXTEPAN MARCOS</t>
  </si>
  <si>
    <t>REYES SOSME ALEX</t>
  </si>
  <si>
    <t>SAINZ CHIGUIL ALEJANDRA</t>
  </si>
  <si>
    <t>TEPOX CHAPOL ROSA YASMIN</t>
  </si>
  <si>
    <t>VELASCO CONTRERAS GUSTAVO</t>
  </si>
  <si>
    <t>211U0208</t>
  </si>
  <si>
    <t>211U0212</t>
  </si>
  <si>
    <t>211U0214</t>
  </si>
  <si>
    <t>211U0215</t>
  </si>
  <si>
    <t>211U0217</t>
  </si>
  <si>
    <t>211U0223</t>
  </si>
  <si>
    <t>211U0225</t>
  </si>
  <si>
    <t>211U0226</t>
  </si>
  <si>
    <t>211U0234</t>
  </si>
  <si>
    <t>211U0243</t>
  </si>
  <si>
    <t>211U0249</t>
  </si>
  <si>
    <t>211U0252</t>
  </si>
  <si>
    <t>211U0254</t>
  </si>
  <si>
    <t>211U0256</t>
  </si>
  <si>
    <t>211U0260</t>
  </si>
  <si>
    <t>211U0270</t>
  </si>
  <si>
    <t>211U0272</t>
  </si>
  <si>
    <t>211U0273</t>
  </si>
  <si>
    <t>211U0279</t>
  </si>
  <si>
    <t>211U0614</t>
  </si>
  <si>
    <t>211U0286</t>
  </si>
  <si>
    <t>211U0289</t>
  </si>
  <si>
    <t>CANCINO CHIGUIL KARLA VANESSA</t>
  </si>
  <si>
    <t>CASTRO XALA AIXA MICHELLE</t>
  </si>
  <si>
    <t>CHIGUIL PUCHETA ANDREA LIZETH</t>
  </si>
  <si>
    <t>CRUZ CONTRERAS DALLIANS</t>
  </si>
  <si>
    <t>GUTIERREZ HERVIS ALONDRA</t>
  </si>
  <si>
    <t>ISIDORO COYOLT BRAYAN</t>
  </si>
  <si>
    <t>IXBA CHONTAL PERLA DEL CARMEN</t>
  </si>
  <si>
    <t>PUCHETA VELASCO DANIEL</t>
  </si>
  <si>
    <t>RESENDIZ COBAXIN BRAD HILARIO</t>
  </si>
  <si>
    <t>REYES TORRES JALIL</t>
  </si>
  <si>
    <t>SALAS BAXIN DANAHI</t>
  </si>
  <si>
    <t>SINACA RUIZ MARITZA JAQUELINE</t>
  </si>
  <si>
    <t>TORNADO HERNANDEZ KAREN</t>
  </si>
  <si>
    <t>211U0219</t>
  </si>
  <si>
    <t>211U0617</t>
  </si>
  <si>
    <t>211U0224</t>
  </si>
  <si>
    <t>211U0647</t>
  </si>
  <si>
    <t>211U0239</t>
  </si>
  <si>
    <t>211U0241</t>
  </si>
  <si>
    <t>211U0615</t>
  </si>
  <si>
    <t>211U0253</t>
  </si>
  <si>
    <t>211U0265</t>
  </si>
  <si>
    <t>211U0266</t>
  </si>
  <si>
    <t>211U0268</t>
  </si>
  <si>
    <t>211U0271</t>
  </si>
  <si>
    <t>211U0274</t>
  </si>
  <si>
    <t>211U0276</t>
  </si>
  <si>
    <t>211U0280</t>
  </si>
  <si>
    <t>BAXIN NIETO VANYELI ALEJANDRA</t>
  </si>
  <si>
    <t>CASAS PIO KAREN MONSERRATH</t>
  </si>
  <si>
    <t>COBIX MARTINEZ ALEJANDRA GUADALUPE</t>
  </si>
  <si>
    <t>GUTIERREZ ARRES ANGEL EMMANUEL</t>
  </si>
  <si>
    <t>MACARIO VELASCO JOSE ALBERTO</t>
  </si>
  <si>
    <t>OSTO MACARIO NADIA DEL ROSARIO</t>
  </si>
  <si>
    <t>PAVON BLANCO MIGUEL ANGEL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</si>
  <si>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</si>
  <si>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</si>
  <si>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</si>
  <si>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</si>
  <si>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</si>
  <si>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</si>
  <si>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</si>
  <si>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</si>
  <si>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</si>
  <si>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</si>
  <si>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</si>
  <si>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</si>
  <si>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</si>
  <si>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</si>
  <si>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</si>
  <si>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</si>
  <si>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</si>
  <si>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</si>
  <si>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</si>
  <si>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</si>
  <si>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</si>
  <si>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</si>
  <si>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</si>
  <si>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</si>
  <si>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</si>
  <si>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</si>
  <si>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MCA. EUGENIO CHAVEZ ORTIZ</t>
  </si>
  <si>
    <t>BAXIN POLITO FATIMA ALEJANDRA</t>
  </si>
  <si>
    <t>FARIAS POUCHOULEN SAHIAN</t>
  </si>
  <si>
    <t>LAZARO MARTINEZ HERIBERTO CARLOS</t>
  </si>
  <si>
    <t>PEREZ ESCRIBANO LAISA CONCEPCION</t>
  </si>
  <si>
    <t>PRETELIN FONSECA MARIA JOSE</t>
  </si>
  <si>
    <t>RODRIGUEZ MARCIAL HEIDI ANGELICA</t>
  </si>
  <si>
    <t>VERGARA POLITO MARIA MAGDALENA</t>
  </si>
  <si>
    <t>XOLO TORNADO LIZBETH</t>
  </si>
  <si>
    <t>201U0139</t>
  </si>
  <si>
    <t>ECONOMÍA INTERNACIONAL</t>
  </si>
  <si>
    <t>FEBRERO-JUNIO 2024</t>
  </si>
  <si>
    <t>605-A</t>
  </si>
  <si>
    <t>605-B</t>
  </si>
  <si>
    <t>NORIEGA CARDENAS EVELYN NICOL</t>
  </si>
  <si>
    <t>605-C</t>
  </si>
  <si>
    <t>LOPEZ AGUILERA MIXZY YANITH</t>
  </si>
  <si>
    <t>POLITO BARRAGAN ERICK</t>
  </si>
  <si>
    <t>POLITO MIXTEGA LIZBETH DEL CARMEN</t>
  </si>
  <si>
    <t>XOLO CARDENAS VIRIDIANA</t>
  </si>
  <si>
    <t>XOLO SANTOS ANGELICA</t>
  </si>
  <si>
    <t>221U0269</t>
  </si>
  <si>
    <t>221U0271</t>
  </si>
  <si>
    <t>221U0275</t>
  </si>
  <si>
    <t>221U0276</t>
  </si>
  <si>
    <t>211U0437</t>
  </si>
  <si>
    <t>221U0283</t>
  </si>
  <si>
    <t>211U0229</t>
  </si>
  <si>
    <t>221U0285</t>
  </si>
  <si>
    <t>221U0287</t>
  </si>
  <si>
    <t>221U0642</t>
  </si>
  <si>
    <t>221U0288</t>
  </si>
  <si>
    <t>221U0292</t>
  </si>
  <si>
    <t>221U0294</t>
  </si>
  <si>
    <t>221U0299</t>
  </si>
  <si>
    <t>221U0345</t>
  </si>
  <si>
    <t>221U0301</t>
  </si>
  <si>
    <t>221U0303</t>
  </si>
  <si>
    <t>221U0305</t>
  </si>
  <si>
    <t>221U0307</t>
  </si>
  <si>
    <t>221U0311</t>
  </si>
  <si>
    <t>211U0255</t>
  </si>
  <si>
    <t>221U0315</t>
  </si>
  <si>
    <t>221U0323</t>
  </si>
  <si>
    <t>221U0330</t>
  </si>
  <si>
    <t>221U0331</t>
  </si>
  <si>
    <t>221U0339</t>
  </si>
  <si>
    <t>221U0342</t>
  </si>
  <si>
    <t>ECONOMÍA EMPRESARIAL</t>
  </si>
  <si>
    <t>405-A</t>
  </si>
  <si>
    <t>AMBROS XOLO JOSE ANTONIO</t>
  </si>
  <si>
    <t>ATAXCA CATEMAXCA YAMILETH</t>
  </si>
  <si>
    <t>CAGAL TOTO SAYURI YATZIRY</t>
  </si>
  <si>
    <t>CARMONA SERVIN DANIELA JAZMIN</t>
  </si>
  <si>
    <t>CASTELLANOS CARMONA ANGEL ALONSO</t>
  </si>
  <si>
    <t>CRUZ CHONTAL MIRIAN GUADALUPE</t>
  </si>
  <si>
    <t>CRUZ LOBATO HENRY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</si>
  <si>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</si>
  <si>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</si>
  <si>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</si>
  <si>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</si>
  <si>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</si>
  <si>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</si>
  <si>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</si>
  <si>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LÓPEZ CHIGUIL INDIRA</t>
  </si>
  <si>
    <t>MALAGA CAMACHO YAZARETH DEL CARMEN</t>
  </si>
  <si>
    <t>MALAGA FISCAL DIANA GUADALUPE</t>
  </si>
  <si>
    <t>MARTINEZ MARTINEZ CESAR MAURICIO</t>
  </si>
  <si>
    <t>MELCHI COTA CINTHIA YARELI</t>
  </si>
  <si>
    <t>MORALES ALFONSO ALMA GERALDINE</t>
  </si>
  <si>
    <t>ORTEGA SANCHEZ ANGEL ANDRES</t>
  </si>
  <si>
    <t>ORTIZ RAMIREZ DIANA LIZZETH</t>
  </si>
  <si>
    <t>QUINO BUSTAMANTE VICTOR MANUEL</t>
  </si>
  <si>
    <t>SANCHEZ MIXTEGA MARTIN</t>
  </si>
  <si>
    <t>SOSA VENTURA GABRIELA</t>
  </si>
  <si>
    <t>VELASCO COTA JORGE ALBERTO</t>
  </si>
  <si>
    <t>XALA GARCÍA RAYSA MONTSERRAT</t>
  </si>
  <si>
    <t>405-B</t>
  </si>
  <si>
    <t>221U0268</t>
  </si>
  <si>
    <t>221U0270</t>
  </si>
  <si>
    <t>221U0279</t>
  </si>
  <si>
    <t>221U0281</t>
  </si>
  <si>
    <t>221U0837</t>
  </si>
  <si>
    <t>221U0282</t>
  </si>
  <si>
    <t>221U0289</t>
  </si>
  <si>
    <t>221U0290</t>
  </si>
  <si>
    <t>221U0291</t>
  </si>
  <si>
    <t>221U0293</t>
  </si>
  <si>
    <t>221U0297</t>
  </si>
  <si>
    <t>211U0242</t>
  </si>
  <si>
    <t>221U0298</t>
  </si>
  <si>
    <t>221U0300</t>
  </si>
  <si>
    <t>221U0308</t>
  </si>
  <si>
    <t>221U0309</t>
  </si>
  <si>
    <t>221U0346</t>
  </si>
  <si>
    <t>221U0316</t>
  </si>
  <si>
    <t>221U0347</t>
  </si>
  <si>
    <t>221U0319</t>
  </si>
  <si>
    <t>221U0320</t>
  </si>
  <si>
    <t>221U0321</t>
  </si>
  <si>
    <t>221U0322</t>
  </si>
  <si>
    <t>221U0324</t>
  </si>
  <si>
    <t>221U0325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</si>
  <si>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</si>
  <si>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</si>
  <si>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</si>
  <si>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</si>
  <si>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</si>
  <si>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</si>
  <si>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</si>
  <si>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</si>
  <si>
    <t>ALVARES MIXTEGA ITZEL ARELY</t>
  </si>
  <si>
    <t>ANDRADE CARMONA LESLIE</t>
  </si>
  <si>
    <t>CHAGALA PACHECO FLOR EDITH</t>
  </si>
  <si>
    <t>CHIGUIL CHAGALA JUAN EDUARDO</t>
  </si>
  <si>
    <t>CHONTAL MUÑOZ ARELI NOEMI</t>
  </si>
  <si>
    <t>CHONTAL VILLEGAS JORGE ALFREDO</t>
  </si>
  <si>
    <t>ESCRIBANO PRETELIN OSCAR MANUEL</t>
  </si>
  <si>
    <t>GARCÍA MARTÍNEZ LIZETH</t>
  </si>
  <si>
    <t>GONZALEZ FLORES JUAN FERNANDO</t>
  </si>
  <si>
    <t>HERNANDEZ CISNEROS CARLOS JOSE</t>
  </si>
  <si>
    <t>HERRERA ROLON SHAILA</t>
  </si>
  <si>
    <t>IZQUIERDO CARRION RICARDO</t>
  </si>
  <si>
    <t>JIMENEZ TENORIO CHRISTIAN JHOVANY</t>
  </si>
  <si>
    <t>LUCHO MUÑOZ ALEYDIS LISETTE</t>
  </si>
  <si>
    <t>MENDOZA ACULTECO CLAUDIA JAZMIN</t>
  </si>
  <si>
    <t>MEZO POLITO YULISSA</t>
  </si>
  <si>
    <t>MORISCO SANTANA EVELYN</t>
  </si>
  <si>
    <t>PAEZ GONZALEZ KENIA JOCELYN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</si>
  <si>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</si>
  <si>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</si>
  <si>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</si>
  <si>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</si>
  <si>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</si>
  <si>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</si>
  <si>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RODRIGUEZ ZAMORA ESTRELLA</t>
  </si>
  <si>
    <t>ROSARIO OBIL DAVID</t>
  </si>
  <si>
    <t>SALAZAR MARCIAL ROSA ISELA</t>
  </si>
  <si>
    <t>TEMICH CHAGALA JOSÉ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</si>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</sst>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wrapText="1"/>
    </xf>
    <xf numFmtId="0" fontId="6" fillId="0" borderId="2" xfId="0" applyFont="1" applyBorder="1"/>
    <xf numFmtId="1" fontId="0" fillId="0" borderId="2" xfId="0" applyNumberFormat="1" applyBorder="1" applyAlignment="1">
      <alignment horizontal="center"/>
    </xf>
    <xf numFmtId="1" fontId="0" fillId="0" borderId="0" xfId="0" applyNumberFormat="1"/>
    <xf numFmtId="1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1" xfId="0" applyFont="1" applyBorder="1" applyAlignment="1"/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3" borderId="4" xfId="0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C1" zoomScale="136" zoomScaleNormal="136" workbookViewId="0">
      <selection activeCell="Q9" sqref="Q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4" width="40.28515625" customWidth="1"/>
    <col min="5" max="6" width="7.7109375" customWidth="1"/>
    <col min="7" max="7" width="7.140625" customWidth="1"/>
    <col min="8" max="9" width="5.7109375" customWidth="1"/>
    <col min="10" max="11" width="6.42578125" customWidth="1"/>
    <col min="12" max="12" width="5.7109375" customWidth="1"/>
    <col min="13" max="14" width="5.7109375" hidden="1" customWidth="1"/>
    <col min="15" max="15" width="8.7109375" customWidth="1"/>
    <col min="16" max="17" width="5.7109375" customWidth="1"/>
  </cols>
  <sheetData>
    <row r="2" spans="2:18" ht="15.75" x14ac:dyDescent="0.25">
      <c r="B2" s="62" t="s">
        <v>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2"/>
      <c r="P2" s="2"/>
    </row>
    <row r="3" spans="2:18" x14ac:dyDescent="0.2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1"/>
      <c r="P3" s="1"/>
    </row>
    <row r="4" spans="2:18" x14ac:dyDescent="0.25">
      <c r="C4" t="s">
        <v>0</v>
      </c>
      <c r="D4" s="41" t="s">
        <v>133</v>
      </c>
      <c r="F4" t="s">
        <v>1</v>
      </c>
      <c r="G4" s="60" t="s">
        <v>135</v>
      </c>
      <c r="H4" s="60"/>
      <c r="J4" t="s">
        <v>2</v>
      </c>
      <c r="L4" s="61">
        <v>45397</v>
      </c>
      <c r="M4" s="61"/>
      <c r="N4" s="61"/>
      <c r="O4" s="61"/>
    </row>
    <row r="5" spans="2:18" ht="6.75" customHeight="1" x14ac:dyDescent="0.25">
      <c r="D5" s="6"/>
    </row>
    <row r="6" spans="2:18" x14ac:dyDescent="0.25">
      <c r="C6" t="s">
        <v>3</v>
      </c>
      <c r="D6" s="36" t="s">
        <v>134</v>
      </c>
      <c r="F6" s="54" t="s">
        <v>22</v>
      </c>
      <c r="G6" s="54"/>
      <c r="H6" s="53" t="s">
        <v>123</v>
      </c>
      <c r="I6" s="53"/>
      <c r="J6" s="53"/>
      <c r="K6" s="53"/>
      <c r="L6" s="53"/>
      <c r="M6" s="53"/>
      <c r="N6" s="53"/>
      <c r="O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3" t="s">
        <v>5</v>
      </c>
      <c r="E8" s="63"/>
      <c r="F8" s="63"/>
      <c r="G8" s="4" t="s">
        <v>7</v>
      </c>
      <c r="H8" s="4" t="s">
        <v>10</v>
      </c>
      <c r="I8" s="4" t="s">
        <v>11</v>
      </c>
      <c r="J8" s="4" t="s">
        <v>12</v>
      </c>
      <c r="K8" s="27" t="s">
        <v>13</v>
      </c>
      <c r="L8" s="4" t="s">
        <v>14</v>
      </c>
      <c r="M8" s="4" t="s">
        <v>14</v>
      </c>
      <c r="N8" s="4" t="s">
        <v>15</v>
      </c>
      <c r="O8" s="10" t="s">
        <v>23</v>
      </c>
    </row>
    <row r="9" spans="2:18" ht="16.5" customHeight="1" x14ac:dyDescent="0.3">
      <c r="B9" s="7">
        <v>1</v>
      </c>
      <c r="C9" s="20" t="s">
        <v>40</v>
      </c>
      <c r="D9" s="42" t="s">
        <v>24</v>
      </c>
      <c r="E9" s="43"/>
      <c r="F9" s="44"/>
      <c r="G9" s="51">
        <v>0</v>
      </c>
      <c r="H9" s="30">
        <v>70</v>
      </c>
      <c r="I9" s="32"/>
      <c r="J9" s="30"/>
      <c r="K9" s="30"/>
      <c r="L9" s="30"/>
      <c r="M9" s="5">
        <v>0</v>
      </c>
      <c r="N9" s="5">
        <v>0</v>
      </c>
      <c r="O9" s="11">
        <f>SUM(G9:N9)/6</f>
        <v>11.666666666666666</v>
      </c>
    </row>
    <row r="10" spans="2:18" ht="16.5" customHeight="1" x14ac:dyDescent="0.3">
      <c r="B10" s="7">
        <v>2</v>
      </c>
      <c r="C10" s="20" t="s">
        <v>41</v>
      </c>
      <c r="D10" s="42" t="s">
        <v>124</v>
      </c>
      <c r="E10" s="43"/>
      <c r="F10" s="44"/>
      <c r="G10" s="51">
        <v>96</v>
      </c>
      <c r="H10" s="30">
        <v>88.5</v>
      </c>
      <c r="I10" s="32"/>
      <c r="J10" s="30"/>
      <c r="K10" s="30"/>
      <c r="L10" s="30"/>
      <c r="M10" s="5">
        <v>0</v>
      </c>
      <c r="N10" s="5">
        <v>0</v>
      </c>
      <c r="O10" s="11">
        <f t="shared" ref="O10:O53" si="0">SUM(G10:N10)/6</f>
        <v>30.75</v>
      </c>
    </row>
    <row r="11" spans="2:18" ht="16.5" customHeight="1" x14ac:dyDescent="0.3">
      <c r="B11" s="26">
        <v>3</v>
      </c>
      <c r="C11" s="20" t="s">
        <v>42</v>
      </c>
      <c r="D11" s="42" t="s">
        <v>25</v>
      </c>
      <c r="E11" s="43"/>
      <c r="F11" s="44"/>
      <c r="G11" s="51">
        <v>84</v>
      </c>
      <c r="H11" s="30">
        <v>88.5</v>
      </c>
      <c r="I11" s="32"/>
      <c r="J11" s="30"/>
      <c r="K11" s="30"/>
      <c r="L11" s="30"/>
      <c r="M11" s="5">
        <v>0</v>
      </c>
      <c r="N11" s="5">
        <v>0</v>
      </c>
      <c r="O11" s="11">
        <f t="shared" si="0"/>
        <v>28.75</v>
      </c>
    </row>
    <row r="12" spans="2:18" ht="16.5" customHeight="1" x14ac:dyDescent="0.3">
      <c r="B12" s="26">
        <v>4</v>
      </c>
      <c r="C12" s="20" t="s">
        <v>43</v>
      </c>
      <c r="D12" s="42" t="s">
        <v>26</v>
      </c>
      <c r="E12" s="43"/>
      <c r="F12" s="44"/>
      <c r="G12" s="51">
        <v>78</v>
      </c>
      <c r="H12" s="30">
        <v>78.5</v>
      </c>
      <c r="I12" s="32"/>
      <c r="J12" s="30"/>
      <c r="K12" s="30"/>
      <c r="L12" s="30"/>
      <c r="M12" s="5">
        <v>0</v>
      </c>
      <c r="N12" s="5">
        <v>0</v>
      </c>
      <c r="O12" s="11">
        <f t="shared" si="0"/>
        <v>26.083333333333332</v>
      </c>
    </row>
    <row r="13" spans="2:18" ht="16.5" customHeight="1" x14ac:dyDescent="0.3">
      <c r="B13" s="26">
        <v>5</v>
      </c>
      <c r="C13" s="20" t="s">
        <v>44</v>
      </c>
      <c r="D13" s="42" t="s">
        <v>27</v>
      </c>
      <c r="E13" s="43"/>
      <c r="F13" s="44"/>
      <c r="G13" s="51">
        <v>80</v>
      </c>
      <c r="H13" s="30">
        <v>86.5</v>
      </c>
      <c r="I13" s="32"/>
      <c r="J13" s="30"/>
      <c r="K13" s="30"/>
      <c r="L13" s="30"/>
      <c r="M13" s="5">
        <v>0</v>
      </c>
      <c r="N13" s="5">
        <v>0</v>
      </c>
      <c r="O13" s="11">
        <f t="shared" si="0"/>
        <v>27.75</v>
      </c>
      <c r="Q13" s="23"/>
      <c r="R13" s="23"/>
    </row>
    <row r="14" spans="2:18" ht="16.5" customHeight="1" x14ac:dyDescent="0.3">
      <c r="B14" s="26">
        <v>6</v>
      </c>
      <c r="C14" s="20" t="s">
        <v>76</v>
      </c>
      <c r="D14" s="42" t="s">
        <v>63</v>
      </c>
      <c r="E14" s="43"/>
      <c r="F14" s="44"/>
      <c r="G14" s="51">
        <v>70</v>
      </c>
      <c r="H14" s="30">
        <v>0</v>
      </c>
      <c r="I14" s="32"/>
      <c r="J14" s="30"/>
      <c r="K14" s="30"/>
      <c r="L14" s="30"/>
      <c r="M14" s="5">
        <v>0</v>
      </c>
      <c r="N14" s="5">
        <v>0</v>
      </c>
      <c r="O14" s="11">
        <f t="shared" si="0"/>
        <v>11.666666666666666</v>
      </c>
    </row>
    <row r="15" spans="2:18" ht="16.5" customHeight="1" x14ac:dyDescent="0.3">
      <c r="B15" s="26">
        <v>7</v>
      </c>
      <c r="C15" s="20" t="s">
        <v>45</v>
      </c>
      <c r="D15" s="42" t="s">
        <v>28</v>
      </c>
      <c r="E15" s="43"/>
      <c r="F15" s="44"/>
      <c r="G15" s="51">
        <v>86</v>
      </c>
      <c r="H15" s="30">
        <v>79.5</v>
      </c>
      <c r="I15" s="30"/>
      <c r="J15" s="30"/>
      <c r="K15" s="30"/>
      <c r="L15" s="30"/>
      <c r="M15" s="5">
        <v>0</v>
      </c>
      <c r="N15" s="5">
        <v>0</v>
      </c>
      <c r="O15" s="11">
        <f t="shared" si="0"/>
        <v>27.583333333333332</v>
      </c>
      <c r="Q15" s="23"/>
    </row>
    <row r="16" spans="2:18" ht="16.5" customHeight="1" x14ac:dyDescent="0.3">
      <c r="B16" s="26">
        <v>8</v>
      </c>
      <c r="C16" s="20" t="s">
        <v>46</v>
      </c>
      <c r="D16" s="42" t="s">
        <v>29</v>
      </c>
      <c r="E16" s="43"/>
      <c r="F16" s="44"/>
      <c r="G16" s="51">
        <v>86</v>
      </c>
      <c r="H16" s="30">
        <v>91</v>
      </c>
      <c r="I16" s="30"/>
      <c r="J16" s="30"/>
      <c r="K16" s="30"/>
      <c r="L16" s="30"/>
      <c r="M16" s="5">
        <v>0</v>
      </c>
      <c r="N16" s="5">
        <v>0</v>
      </c>
      <c r="O16" s="11">
        <f t="shared" si="0"/>
        <v>29.5</v>
      </c>
      <c r="Q16" s="23"/>
      <c r="R16" s="23"/>
    </row>
    <row r="17" spans="2:18" ht="16.5" customHeight="1" x14ac:dyDescent="0.3">
      <c r="B17" s="26">
        <v>9</v>
      </c>
      <c r="C17" s="20" t="s">
        <v>47</v>
      </c>
      <c r="D17" s="42" t="s">
        <v>30</v>
      </c>
      <c r="E17" s="43"/>
      <c r="F17" s="44"/>
      <c r="G17" s="51">
        <v>86</v>
      </c>
      <c r="H17" s="30">
        <v>86.5</v>
      </c>
      <c r="I17" s="32"/>
      <c r="J17" s="30"/>
      <c r="K17" s="30"/>
      <c r="L17" s="30"/>
      <c r="M17" s="5">
        <v>0</v>
      </c>
      <c r="N17" s="5">
        <v>0</v>
      </c>
      <c r="O17" s="11">
        <f t="shared" si="0"/>
        <v>28.75</v>
      </c>
      <c r="P17" s="23"/>
    </row>
    <row r="18" spans="2:18" ht="16.5" customHeight="1" x14ac:dyDescent="0.3">
      <c r="B18" s="26">
        <v>10</v>
      </c>
      <c r="C18" s="20" t="s">
        <v>132</v>
      </c>
      <c r="D18" s="42" t="s">
        <v>125</v>
      </c>
      <c r="E18" s="43"/>
      <c r="F18" s="44"/>
      <c r="G18" s="51">
        <v>0</v>
      </c>
      <c r="H18" s="30">
        <v>0</v>
      </c>
      <c r="I18" s="30"/>
      <c r="J18" s="30"/>
      <c r="K18" s="30"/>
      <c r="L18" s="30"/>
      <c r="M18" s="5">
        <v>0</v>
      </c>
      <c r="N18" s="5">
        <v>0</v>
      </c>
      <c r="O18" s="11">
        <f t="shared" si="0"/>
        <v>0</v>
      </c>
      <c r="Q18" s="23"/>
      <c r="R18" s="23"/>
    </row>
    <row r="19" spans="2:18" ht="16.5" customHeight="1" x14ac:dyDescent="0.3">
      <c r="B19" s="26">
        <v>11</v>
      </c>
      <c r="C19" s="20" t="s">
        <v>48</v>
      </c>
      <c r="D19" s="42" t="s">
        <v>31</v>
      </c>
      <c r="E19" s="43"/>
      <c r="F19" s="44"/>
      <c r="G19" s="51">
        <v>74</v>
      </c>
      <c r="H19" s="30">
        <v>75</v>
      </c>
      <c r="I19" s="32"/>
      <c r="J19" s="30"/>
      <c r="K19" s="30"/>
      <c r="L19" s="30"/>
      <c r="M19" s="5">
        <v>0</v>
      </c>
      <c r="N19" s="5">
        <v>0</v>
      </c>
      <c r="O19" s="11">
        <f t="shared" si="0"/>
        <v>24.833333333333332</v>
      </c>
      <c r="Q19" s="23"/>
    </row>
    <row r="20" spans="2:18" ht="16.5" customHeight="1" x14ac:dyDescent="0.3">
      <c r="B20" s="26">
        <v>12</v>
      </c>
      <c r="C20" s="20" t="s">
        <v>81</v>
      </c>
      <c r="D20" s="42" t="s">
        <v>68</v>
      </c>
      <c r="E20" s="43"/>
      <c r="F20" s="44"/>
      <c r="G20" s="51">
        <v>96</v>
      </c>
      <c r="H20" s="30">
        <v>82</v>
      </c>
      <c r="I20" s="30"/>
      <c r="J20" s="30"/>
      <c r="K20" s="30"/>
      <c r="L20" s="30"/>
      <c r="M20" s="19">
        <v>0</v>
      </c>
      <c r="N20" s="19">
        <v>0</v>
      </c>
      <c r="O20" s="11">
        <f t="shared" si="0"/>
        <v>29.666666666666668</v>
      </c>
    </row>
    <row r="21" spans="2:18" ht="16.5" customHeight="1" x14ac:dyDescent="0.3">
      <c r="B21" s="26">
        <v>13</v>
      </c>
      <c r="C21" s="20" t="s">
        <v>49</v>
      </c>
      <c r="D21" s="42" t="s">
        <v>126</v>
      </c>
      <c r="E21" s="43"/>
      <c r="F21" s="44"/>
      <c r="G21" s="51">
        <v>82</v>
      </c>
      <c r="H21" s="30">
        <v>91</v>
      </c>
      <c r="I21" s="32"/>
      <c r="J21" s="30"/>
      <c r="K21" s="30"/>
      <c r="L21" s="30"/>
      <c r="M21" s="19">
        <v>0</v>
      </c>
      <c r="N21" s="19">
        <v>0</v>
      </c>
      <c r="O21" s="11">
        <f t="shared" si="0"/>
        <v>28.833333333333332</v>
      </c>
    </row>
    <row r="22" spans="2:18" ht="16.5" customHeight="1" x14ac:dyDescent="0.3">
      <c r="B22" s="26">
        <v>14</v>
      </c>
      <c r="C22" s="20" t="s">
        <v>50</v>
      </c>
      <c r="D22" s="42" t="s">
        <v>32</v>
      </c>
      <c r="E22" s="43"/>
      <c r="F22" s="44"/>
      <c r="G22" s="51">
        <v>94</v>
      </c>
      <c r="H22" s="30">
        <v>84</v>
      </c>
      <c r="I22" s="30"/>
      <c r="J22" s="30"/>
      <c r="K22" s="30"/>
      <c r="L22" s="30"/>
      <c r="M22" s="19">
        <v>0</v>
      </c>
      <c r="N22" s="19">
        <v>0</v>
      </c>
      <c r="O22" s="11">
        <f t="shared" si="0"/>
        <v>29.666666666666668</v>
      </c>
    </row>
    <row r="23" spans="2:18" ht="16.5" customHeight="1" x14ac:dyDescent="0.3">
      <c r="B23" s="26">
        <v>15</v>
      </c>
      <c r="C23" s="20" t="s">
        <v>51</v>
      </c>
      <c r="D23" s="47" t="s">
        <v>33</v>
      </c>
      <c r="E23" s="43"/>
      <c r="F23" s="44"/>
      <c r="G23" s="51">
        <v>78</v>
      </c>
      <c r="H23" s="30">
        <v>91</v>
      </c>
      <c r="I23" s="32"/>
      <c r="J23" s="30"/>
      <c r="K23" s="30"/>
      <c r="L23" s="30"/>
      <c r="M23" s="19">
        <v>0</v>
      </c>
      <c r="N23" s="19">
        <v>0</v>
      </c>
      <c r="O23" s="11">
        <f t="shared" si="0"/>
        <v>28.166666666666668</v>
      </c>
    </row>
    <row r="24" spans="2:18" ht="16.5" customHeight="1" x14ac:dyDescent="0.3">
      <c r="B24" s="26">
        <v>16</v>
      </c>
      <c r="C24" s="20" t="s">
        <v>52</v>
      </c>
      <c r="D24" s="42" t="s">
        <v>34</v>
      </c>
      <c r="E24" s="43"/>
      <c r="F24" s="44"/>
      <c r="G24" s="51">
        <v>94</v>
      </c>
      <c r="H24" s="30">
        <v>84</v>
      </c>
      <c r="I24" s="30"/>
      <c r="J24" s="30"/>
      <c r="K24" s="30"/>
      <c r="L24" s="30"/>
      <c r="M24" s="19">
        <v>0</v>
      </c>
      <c r="N24" s="19">
        <v>0</v>
      </c>
      <c r="O24" s="11">
        <f t="shared" si="0"/>
        <v>29.666666666666668</v>
      </c>
    </row>
    <row r="25" spans="2:18" ht="16.5" customHeight="1" x14ac:dyDescent="0.3">
      <c r="B25" s="26">
        <v>17</v>
      </c>
      <c r="C25" s="20" t="s">
        <v>53</v>
      </c>
      <c r="D25" s="42" t="s">
        <v>35</v>
      </c>
      <c r="E25" s="43"/>
      <c r="F25" s="44"/>
      <c r="G25" s="51">
        <v>0</v>
      </c>
      <c r="H25" s="30">
        <v>0</v>
      </c>
      <c r="I25" s="32"/>
      <c r="J25" s="30"/>
      <c r="K25" s="30"/>
      <c r="L25" s="30"/>
      <c r="M25" s="19">
        <v>0</v>
      </c>
      <c r="N25" s="19">
        <v>0</v>
      </c>
      <c r="O25" s="11">
        <f t="shared" si="0"/>
        <v>0</v>
      </c>
    </row>
    <row r="26" spans="2:18" ht="16.5" customHeight="1" x14ac:dyDescent="0.3">
      <c r="B26" s="26">
        <v>18</v>
      </c>
      <c r="C26" s="20" t="s">
        <v>54</v>
      </c>
      <c r="D26" s="42" t="s">
        <v>127</v>
      </c>
      <c r="E26" s="43"/>
      <c r="F26" s="44"/>
      <c r="G26" s="51">
        <v>80</v>
      </c>
      <c r="H26" s="30">
        <v>70</v>
      </c>
      <c r="I26" s="30"/>
      <c r="J26" s="30"/>
      <c r="K26" s="30"/>
      <c r="L26" s="30"/>
      <c r="M26" s="19">
        <v>0</v>
      </c>
      <c r="N26" s="19">
        <v>0</v>
      </c>
      <c r="O26" s="11">
        <f t="shared" si="0"/>
        <v>25</v>
      </c>
    </row>
    <row r="27" spans="2:18" ht="16.5" customHeight="1" x14ac:dyDescent="0.3">
      <c r="B27" s="26">
        <v>19</v>
      </c>
      <c r="C27" s="20" t="s">
        <v>83</v>
      </c>
      <c r="D27" s="42" t="s">
        <v>128</v>
      </c>
      <c r="E27" s="43"/>
      <c r="F27" s="44"/>
      <c r="G27" s="51">
        <v>74</v>
      </c>
      <c r="H27" s="30">
        <v>80</v>
      </c>
      <c r="I27" s="30"/>
      <c r="J27" s="30"/>
      <c r="K27" s="30"/>
      <c r="L27" s="30"/>
      <c r="M27" s="19">
        <v>0</v>
      </c>
      <c r="N27" s="19">
        <v>0</v>
      </c>
      <c r="O27" s="11">
        <f t="shared" si="0"/>
        <v>25.666666666666668</v>
      </c>
    </row>
    <row r="28" spans="2:18" ht="17.25" customHeight="1" x14ac:dyDescent="0.3">
      <c r="B28" s="26">
        <v>20</v>
      </c>
      <c r="C28" s="20" t="s">
        <v>55</v>
      </c>
      <c r="D28" s="42" t="s">
        <v>36</v>
      </c>
      <c r="E28" s="43"/>
      <c r="F28" s="44"/>
      <c r="G28" s="51">
        <v>86</v>
      </c>
      <c r="H28" s="30">
        <v>79.5</v>
      </c>
      <c r="I28" s="30"/>
      <c r="J28" s="30"/>
      <c r="K28" s="30"/>
      <c r="L28" s="30"/>
      <c r="M28" s="19">
        <v>0</v>
      </c>
      <c r="N28" s="19">
        <v>0</v>
      </c>
      <c r="O28" s="11">
        <f t="shared" si="0"/>
        <v>27.583333333333332</v>
      </c>
    </row>
    <row r="29" spans="2:18" ht="16.5" customHeight="1" x14ac:dyDescent="0.3">
      <c r="B29" s="26">
        <v>21</v>
      </c>
      <c r="C29" s="20" t="s">
        <v>56</v>
      </c>
      <c r="D29" s="42" t="s">
        <v>129</v>
      </c>
      <c r="E29" s="43"/>
      <c r="F29" s="44"/>
      <c r="G29" s="51">
        <v>94</v>
      </c>
      <c r="H29" s="30">
        <v>88.5</v>
      </c>
      <c r="I29" s="30"/>
      <c r="J29" s="30"/>
      <c r="K29" s="30"/>
      <c r="L29" s="30"/>
      <c r="M29" s="19">
        <v>0</v>
      </c>
      <c r="N29" s="19">
        <v>0</v>
      </c>
      <c r="O29" s="11">
        <f t="shared" si="0"/>
        <v>30.416666666666668</v>
      </c>
    </row>
    <row r="30" spans="2:18" ht="16.5" customHeight="1" x14ac:dyDescent="0.3">
      <c r="B30" s="26">
        <v>22</v>
      </c>
      <c r="C30" s="20" t="s">
        <v>57</v>
      </c>
      <c r="D30" s="42" t="s">
        <v>37</v>
      </c>
      <c r="E30" s="43"/>
      <c r="F30" s="44"/>
      <c r="G30" s="51">
        <v>92</v>
      </c>
      <c r="H30" s="30">
        <v>93</v>
      </c>
      <c r="I30" s="30"/>
      <c r="J30" s="30"/>
      <c r="K30" s="30"/>
      <c r="L30" s="30"/>
      <c r="M30" s="19">
        <v>0</v>
      </c>
      <c r="N30" s="19">
        <v>0</v>
      </c>
      <c r="O30" s="11">
        <f t="shared" si="0"/>
        <v>30.833333333333332</v>
      </c>
    </row>
    <row r="31" spans="2:18" ht="16.5" customHeight="1" x14ac:dyDescent="0.3">
      <c r="B31" s="26">
        <v>23</v>
      </c>
      <c r="C31" s="20" t="s">
        <v>58</v>
      </c>
      <c r="D31" s="42" t="s">
        <v>38</v>
      </c>
      <c r="E31" s="43"/>
      <c r="F31" s="44"/>
      <c r="G31" s="51">
        <v>98</v>
      </c>
      <c r="H31" s="30">
        <v>91</v>
      </c>
      <c r="I31" s="30"/>
      <c r="J31" s="30"/>
      <c r="K31" s="30"/>
      <c r="L31" s="30"/>
      <c r="M31" s="19">
        <v>0</v>
      </c>
      <c r="N31" s="19">
        <v>0</v>
      </c>
      <c r="O31" s="11">
        <f t="shared" si="0"/>
        <v>31.5</v>
      </c>
    </row>
    <row r="32" spans="2:18" ht="16.5" customHeight="1" x14ac:dyDescent="0.3">
      <c r="B32" s="26">
        <v>24</v>
      </c>
      <c r="C32" s="20" t="s">
        <v>59</v>
      </c>
      <c r="D32" s="42" t="s">
        <v>39</v>
      </c>
      <c r="E32" s="43"/>
      <c r="F32" s="44"/>
      <c r="G32" s="51">
        <v>80</v>
      </c>
      <c r="H32" s="30">
        <v>84</v>
      </c>
      <c r="I32" s="30"/>
      <c r="J32" s="30"/>
      <c r="K32" s="30"/>
      <c r="L32" s="30"/>
      <c r="M32" s="19">
        <v>0</v>
      </c>
      <c r="N32" s="19">
        <v>0</v>
      </c>
      <c r="O32" s="11">
        <f t="shared" si="0"/>
        <v>27.333333333333332</v>
      </c>
      <c r="Q32" s="23"/>
    </row>
    <row r="33" spans="2:15" ht="17.25" x14ac:dyDescent="0.3">
      <c r="B33" s="26">
        <v>25</v>
      </c>
      <c r="C33" s="21" t="s">
        <v>60</v>
      </c>
      <c r="D33" s="42" t="s">
        <v>130</v>
      </c>
      <c r="E33" s="43"/>
      <c r="F33" s="44"/>
      <c r="G33" s="51">
        <v>80</v>
      </c>
      <c r="H33" s="32">
        <v>82</v>
      </c>
      <c r="I33" s="31"/>
      <c r="J33" s="33"/>
      <c r="K33" s="33"/>
      <c r="L33" s="33"/>
      <c r="M33" s="19">
        <v>0</v>
      </c>
      <c r="N33" s="19">
        <v>0</v>
      </c>
      <c r="O33" s="11">
        <f t="shared" si="0"/>
        <v>27</v>
      </c>
    </row>
    <row r="34" spans="2:15" ht="17.25" x14ac:dyDescent="0.3">
      <c r="B34" s="26">
        <v>26</v>
      </c>
      <c r="C34" s="21" t="s">
        <v>61</v>
      </c>
      <c r="D34" s="42" t="s">
        <v>131</v>
      </c>
      <c r="E34" s="43"/>
      <c r="F34" s="44"/>
      <c r="G34" s="51">
        <v>96</v>
      </c>
      <c r="H34" s="51">
        <v>95.5</v>
      </c>
      <c r="I34" s="25"/>
      <c r="J34" s="24"/>
      <c r="K34" s="24"/>
      <c r="L34" s="24"/>
      <c r="M34" s="27"/>
      <c r="N34" s="27"/>
      <c r="O34" s="11">
        <f t="shared" si="0"/>
        <v>31.916666666666668</v>
      </c>
    </row>
    <row r="35" spans="2:15" ht="17.25" x14ac:dyDescent="0.3">
      <c r="B35" s="26">
        <v>27</v>
      </c>
      <c r="C35" s="21"/>
      <c r="D35" s="42"/>
      <c r="E35" s="43"/>
      <c r="F35" s="44"/>
      <c r="G35" s="51"/>
      <c r="H35" s="25"/>
      <c r="I35" s="25"/>
      <c r="J35" s="24"/>
      <c r="K35" s="24"/>
      <c r="L35" s="24"/>
      <c r="M35" s="27"/>
      <c r="N35" s="27"/>
      <c r="O35" s="11">
        <f t="shared" si="0"/>
        <v>0</v>
      </c>
    </row>
    <row r="36" spans="2:15" ht="17.25" x14ac:dyDescent="0.3">
      <c r="B36" s="26">
        <v>28</v>
      </c>
      <c r="C36" s="21"/>
      <c r="D36" s="42"/>
      <c r="E36" s="43"/>
      <c r="F36" s="44"/>
      <c r="G36" s="51"/>
      <c r="H36" s="25"/>
      <c r="I36" s="25"/>
      <c r="J36" s="24"/>
      <c r="K36" s="24"/>
      <c r="L36" s="24"/>
      <c r="M36" s="27"/>
      <c r="N36" s="27"/>
      <c r="O36" s="11">
        <f t="shared" si="0"/>
        <v>0</v>
      </c>
    </row>
    <row r="37" spans="2:15" ht="17.25" x14ac:dyDescent="0.3">
      <c r="B37" s="26">
        <v>29</v>
      </c>
      <c r="C37" s="21"/>
      <c r="D37" s="42"/>
      <c r="E37" s="43"/>
      <c r="F37" s="44"/>
      <c r="G37" s="51"/>
      <c r="H37" s="25"/>
      <c r="I37" s="25"/>
      <c r="J37" s="24"/>
      <c r="K37" s="24"/>
      <c r="L37" s="24"/>
      <c r="M37" s="27"/>
      <c r="N37" s="27"/>
      <c r="O37" s="11">
        <f t="shared" si="0"/>
        <v>0</v>
      </c>
    </row>
    <row r="38" spans="2:15" ht="17.25" x14ac:dyDescent="0.3">
      <c r="B38" s="26">
        <v>30</v>
      </c>
      <c r="C38" s="21"/>
      <c r="D38" s="42"/>
      <c r="E38" s="43"/>
      <c r="F38" s="44"/>
      <c r="G38" s="51"/>
      <c r="H38" s="25"/>
      <c r="I38" s="25"/>
      <c r="J38" s="24"/>
      <c r="K38" s="24"/>
      <c r="L38" s="24"/>
      <c r="M38" s="27"/>
      <c r="N38" s="27"/>
      <c r="O38" s="11">
        <f t="shared" si="0"/>
        <v>0</v>
      </c>
    </row>
    <row r="39" spans="2:15" ht="17.25" x14ac:dyDescent="0.3">
      <c r="B39" s="26">
        <v>31</v>
      </c>
      <c r="C39" s="21"/>
      <c r="D39" s="42"/>
      <c r="E39" s="43"/>
      <c r="F39" s="44"/>
      <c r="G39" s="51"/>
      <c r="H39" s="25"/>
      <c r="I39" s="25"/>
      <c r="J39" s="24"/>
      <c r="K39" s="24"/>
      <c r="L39" s="24"/>
      <c r="M39" s="27"/>
      <c r="N39" s="27"/>
      <c r="O39" s="11">
        <f t="shared" si="0"/>
        <v>0</v>
      </c>
    </row>
    <row r="40" spans="2:15" ht="17.25" x14ac:dyDescent="0.3">
      <c r="B40" s="26">
        <v>32</v>
      </c>
      <c r="C40" s="21"/>
      <c r="D40" s="42"/>
      <c r="E40" s="43"/>
      <c r="F40" s="44"/>
      <c r="G40" s="51"/>
      <c r="H40" s="25"/>
      <c r="I40" s="25"/>
      <c r="J40" s="24"/>
      <c r="K40" s="24"/>
      <c r="L40" s="24"/>
      <c r="M40" s="27"/>
      <c r="N40" s="27"/>
      <c r="O40" s="11">
        <f t="shared" si="0"/>
        <v>0</v>
      </c>
    </row>
    <row r="41" spans="2:15" ht="17.25" x14ac:dyDescent="0.3">
      <c r="B41" s="26">
        <v>33</v>
      </c>
      <c r="C41" s="21"/>
      <c r="D41" s="42"/>
      <c r="E41" s="43"/>
      <c r="F41" s="44"/>
      <c r="G41" s="51"/>
      <c r="H41" s="25"/>
      <c r="I41" s="25"/>
      <c r="J41" s="24"/>
      <c r="K41" s="24"/>
      <c r="L41" s="24"/>
      <c r="M41" s="27"/>
      <c r="N41" s="27"/>
      <c r="O41" s="11">
        <f t="shared" si="0"/>
        <v>0</v>
      </c>
    </row>
    <row r="42" spans="2:15" ht="17.25" x14ac:dyDescent="0.3">
      <c r="B42" s="26">
        <v>34</v>
      </c>
      <c r="C42" s="21"/>
      <c r="D42" s="42"/>
      <c r="E42" s="43"/>
      <c r="F42" s="44"/>
      <c r="G42" s="51"/>
      <c r="H42" s="25"/>
      <c r="I42" s="25"/>
      <c r="J42" s="24"/>
      <c r="K42" s="24"/>
      <c r="L42" s="24"/>
      <c r="M42" s="27"/>
      <c r="N42" s="27"/>
      <c r="O42" s="11">
        <f t="shared" si="0"/>
        <v>0</v>
      </c>
    </row>
    <row r="43" spans="2:15" ht="17.25" x14ac:dyDescent="0.3">
      <c r="B43" s="26">
        <v>35</v>
      </c>
      <c r="C43" s="21"/>
      <c r="D43" s="42"/>
      <c r="E43" s="43"/>
      <c r="F43" s="44"/>
      <c r="G43" s="51"/>
      <c r="H43" s="25"/>
      <c r="I43" s="25"/>
      <c r="J43" s="24"/>
      <c r="K43" s="24"/>
      <c r="L43" s="24"/>
      <c r="M43" s="27"/>
      <c r="N43" s="27"/>
      <c r="O43" s="11">
        <f t="shared" si="0"/>
        <v>0</v>
      </c>
    </row>
    <row r="44" spans="2:15" ht="17.25" x14ac:dyDescent="0.3">
      <c r="B44" s="26">
        <v>36</v>
      </c>
      <c r="C44" s="7"/>
      <c r="D44" s="42"/>
      <c r="E44" s="43"/>
      <c r="F44" s="44"/>
      <c r="G44" s="48"/>
      <c r="H44" s="4"/>
      <c r="I44" s="4"/>
      <c r="J44" s="4"/>
      <c r="K44" s="27"/>
      <c r="L44" s="37"/>
      <c r="M44" s="4"/>
      <c r="N44" s="4"/>
      <c r="O44" s="11">
        <f t="shared" si="0"/>
        <v>0</v>
      </c>
    </row>
    <row r="45" spans="2:15" ht="17.25" x14ac:dyDescent="0.3">
      <c r="B45" s="26">
        <v>37</v>
      </c>
      <c r="C45" s="8"/>
      <c r="D45" s="42"/>
      <c r="E45" s="43"/>
      <c r="F45" s="44"/>
      <c r="G45" s="48"/>
      <c r="H45" s="4"/>
      <c r="I45" s="4"/>
      <c r="J45" s="4"/>
      <c r="K45" s="27"/>
      <c r="L45" s="37"/>
      <c r="M45" s="4"/>
      <c r="N45" s="4"/>
      <c r="O45" s="11">
        <f t="shared" si="0"/>
        <v>0</v>
      </c>
    </row>
    <row r="46" spans="2:15" ht="17.25" x14ac:dyDescent="0.3">
      <c r="B46" s="26">
        <v>38</v>
      </c>
      <c r="C46" s="8"/>
      <c r="D46" s="42"/>
      <c r="E46" s="43"/>
      <c r="F46" s="44"/>
      <c r="G46" s="48"/>
      <c r="H46" s="4"/>
      <c r="I46" s="4"/>
      <c r="J46" s="4"/>
      <c r="K46" s="27"/>
      <c r="L46" s="22"/>
      <c r="M46" s="4"/>
      <c r="N46" s="4"/>
      <c r="O46" s="11">
        <f t="shared" si="0"/>
        <v>0</v>
      </c>
    </row>
    <row r="47" spans="2:15" ht="17.25" x14ac:dyDescent="0.3">
      <c r="B47" s="26">
        <v>39</v>
      </c>
      <c r="C47" s="8"/>
      <c r="D47" s="42"/>
      <c r="E47" s="43"/>
      <c r="F47" s="44"/>
      <c r="G47" s="48"/>
      <c r="H47" s="4"/>
      <c r="I47" s="4"/>
      <c r="J47" s="4"/>
      <c r="K47" s="27"/>
      <c r="L47" s="22"/>
      <c r="M47" s="4"/>
      <c r="N47" s="4"/>
      <c r="O47" s="11">
        <f t="shared" si="0"/>
        <v>0</v>
      </c>
    </row>
    <row r="48" spans="2:15" ht="17.25" x14ac:dyDescent="0.3">
      <c r="B48" s="26">
        <v>40</v>
      </c>
      <c r="C48" s="8"/>
      <c r="D48" s="42"/>
      <c r="E48" s="43"/>
      <c r="F48" s="44"/>
      <c r="G48" s="48"/>
      <c r="H48" s="4"/>
      <c r="I48" s="4"/>
      <c r="J48" s="4"/>
      <c r="K48" s="27"/>
      <c r="L48" s="22"/>
      <c r="M48" s="4"/>
      <c r="N48" s="4"/>
      <c r="O48" s="11">
        <f t="shared" si="0"/>
        <v>0</v>
      </c>
    </row>
    <row r="49" spans="2:16" ht="17.25" x14ac:dyDescent="0.3">
      <c r="B49" s="26">
        <v>41</v>
      </c>
      <c r="C49" s="8"/>
      <c r="D49" s="42"/>
      <c r="E49" s="43"/>
      <c r="F49" s="44"/>
      <c r="G49" s="48"/>
      <c r="H49" s="5"/>
      <c r="I49" s="5"/>
      <c r="J49" s="5"/>
      <c r="K49" s="27"/>
      <c r="L49" s="5"/>
      <c r="M49" s="5"/>
      <c r="N49" s="5"/>
      <c r="O49" s="11">
        <f t="shared" si="0"/>
        <v>0</v>
      </c>
    </row>
    <row r="50" spans="2:16" ht="17.25" x14ac:dyDescent="0.3">
      <c r="B50" s="26">
        <v>42</v>
      </c>
      <c r="C50" s="8"/>
      <c r="D50" s="42"/>
      <c r="E50" s="43"/>
      <c r="F50" s="44"/>
      <c r="G50" s="48"/>
      <c r="H50" s="5"/>
      <c r="I50" s="5"/>
      <c r="J50" s="5"/>
      <c r="K50" s="27"/>
      <c r="L50" s="5"/>
      <c r="M50" s="5"/>
      <c r="N50" s="5"/>
      <c r="O50" s="11">
        <f t="shared" si="0"/>
        <v>0</v>
      </c>
    </row>
    <row r="51" spans="2:16" ht="17.25" x14ac:dyDescent="0.3">
      <c r="B51" s="26">
        <v>43</v>
      </c>
      <c r="C51" s="8"/>
      <c r="D51" s="42"/>
      <c r="E51" s="43"/>
      <c r="F51" s="44"/>
      <c r="G51" s="48"/>
      <c r="H51" s="5"/>
      <c r="I51" s="5"/>
      <c r="J51" s="5"/>
      <c r="K51" s="27"/>
      <c r="L51" s="5"/>
      <c r="M51" s="5"/>
      <c r="N51" s="5"/>
      <c r="O51" s="11">
        <f t="shared" si="0"/>
        <v>0</v>
      </c>
    </row>
    <row r="52" spans="2:16" ht="17.25" x14ac:dyDescent="0.3">
      <c r="B52" s="26">
        <v>44</v>
      </c>
      <c r="C52" s="8"/>
      <c r="D52" s="42"/>
      <c r="E52" s="43"/>
      <c r="F52" s="44"/>
      <c r="G52" s="48"/>
      <c r="H52" s="12"/>
      <c r="I52" s="12"/>
      <c r="J52" s="12"/>
      <c r="K52" s="27"/>
      <c r="L52" s="12"/>
      <c r="M52" s="12"/>
      <c r="N52" s="12"/>
      <c r="O52" s="11">
        <f t="shared" si="0"/>
        <v>0</v>
      </c>
    </row>
    <row r="53" spans="2:16" ht="17.25" x14ac:dyDescent="0.3">
      <c r="B53" s="26">
        <v>45</v>
      </c>
      <c r="C53" s="13"/>
      <c r="D53" s="45"/>
      <c r="E53" s="43"/>
      <c r="F53" s="44"/>
      <c r="G53" s="49"/>
      <c r="H53" s="3"/>
      <c r="I53" s="3"/>
      <c r="J53" s="3"/>
      <c r="K53" s="3"/>
      <c r="L53" s="3"/>
      <c r="M53" s="3"/>
      <c r="N53" s="3"/>
      <c r="O53" s="11">
        <f t="shared" si="0"/>
        <v>0</v>
      </c>
    </row>
    <row r="54" spans="2:16" x14ac:dyDescent="0.25">
      <c r="C54" s="53"/>
      <c r="D54" s="53"/>
      <c r="E54" s="56" t="s">
        <v>19</v>
      </c>
      <c r="F54" s="56"/>
      <c r="G54" s="50">
        <f t="shared" ref="G54:P54" si="1">COUNTIF(G9:G53,"&gt;=70")</f>
        <v>23</v>
      </c>
      <c r="H54" s="14">
        <f t="shared" si="1"/>
        <v>23</v>
      </c>
      <c r="I54" s="14">
        <f t="shared" si="1"/>
        <v>0</v>
      </c>
      <c r="J54" s="14">
        <f t="shared" si="1"/>
        <v>0</v>
      </c>
      <c r="K54" s="28">
        <f t="shared" si="1"/>
        <v>0</v>
      </c>
      <c r="L54" s="14">
        <f t="shared" si="1"/>
        <v>0</v>
      </c>
      <c r="M54" s="14">
        <f t="shared" si="1"/>
        <v>0</v>
      </c>
      <c r="N54" s="14">
        <f t="shared" si="1"/>
        <v>0</v>
      </c>
      <c r="O54" s="18">
        <f>COUNTIF(O9:O48,"&gt;=70")</f>
        <v>0</v>
      </c>
      <c r="P54" s="64"/>
    </row>
    <row r="55" spans="2:16" x14ac:dyDescent="0.25">
      <c r="C55" s="53"/>
      <c r="D55" s="53"/>
      <c r="E55" s="57" t="s">
        <v>20</v>
      </c>
      <c r="F55" s="57"/>
      <c r="G55" s="15">
        <f t="shared" ref="G55:O55" si="2">COUNTIF(G9:G53,"&lt;70")</f>
        <v>3</v>
      </c>
      <c r="H55" s="15">
        <f t="shared" si="2"/>
        <v>3</v>
      </c>
      <c r="I55" s="15">
        <f t="shared" si="2"/>
        <v>0</v>
      </c>
      <c r="J55" s="15">
        <f t="shared" si="2"/>
        <v>0</v>
      </c>
      <c r="K55" s="29">
        <f t="shared" si="2"/>
        <v>0</v>
      </c>
      <c r="L55" s="15">
        <f t="shared" si="2"/>
        <v>0</v>
      </c>
      <c r="M55" s="15">
        <f t="shared" si="2"/>
        <v>25</v>
      </c>
      <c r="N55" s="15">
        <f t="shared" si="2"/>
        <v>25</v>
      </c>
      <c r="O55" s="15">
        <f t="shared" si="2"/>
        <v>45</v>
      </c>
    </row>
    <row r="56" spans="2:16" x14ac:dyDescent="0.25">
      <c r="C56" s="53"/>
      <c r="D56" s="53"/>
      <c r="E56" s="57" t="s">
        <v>21</v>
      </c>
      <c r="F56" s="57"/>
      <c r="G56" s="15">
        <f t="shared" ref="G56:O56" si="3">COUNT(G9:G53)</f>
        <v>26</v>
      </c>
      <c r="H56" s="15">
        <f t="shared" si="3"/>
        <v>26</v>
      </c>
      <c r="I56" s="15">
        <f t="shared" si="3"/>
        <v>0</v>
      </c>
      <c r="J56" s="15">
        <f t="shared" si="3"/>
        <v>0</v>
      </c>
      <c r="K56" s="29">
        <f t="shared" si="3"/>
        <v>0</v>
      </c>
      <c r="L56" s="15">
        <f t="shared" si="3"/>
        <v>0</v>
      </c>
      <c r="M56" s="15">
        <f t="shared" si="3"/>
        <v>25</v>
      </c>
      <c r="N56" s="15">
        <f t="shared" si="3"/>
        <v>25</v>
      </c>
      <c r="O56" s="15">
        <f t="shared" si="3"/>
        <v>45</v>
      </c>
    </row>
    <row r="57" spans="2:16" x14ac:dyDescent="0.25">
      <c r="C57" s="53"/>
      <c r="D57" s="53"/>
      <c r="E57" s="58" t="s">
        <v>16</v>
      </c>
      <c r="F57" s="58"/>
      <c r="G57" s="16">
        <f>G54/G56</f>
        <v>0.88461538461538458</v>
      </c>
      <c r="H57" s="17">
        <f t="shared" ref="H57:O57" si="4">H54/H56</f>
        <v>0.88461538461538458</v>
      </c>
      <c r="I57" s="17" t="e">
        <f t="shared" si="4"/>
        <v>#DIV/0!</v>
      </c>
      <c r="J57" s="17" t="e">
        <f t="shared" si="4"/>
        <v>#DIV/0!</v>
      </c>
      <c r="K57" s="17" t="e">
        <f t="shared" ref="K57" si="5">K54/K56</f>
        <v>#DIV/0!</v>
      </c>
      <c r="L57" s="17" t="e">
        <f t="shared" si="4"/>
        <v>#DIV/0!</v>
      </c>
      <c r="M57" s="17">
        <f t="shared" si="4"/>
        <v>0</v>
      </c>
      <c r="N57" s="17">
        <f t="shared" si="4"/>
        <v>0</v>
      </c>
      <c r="O57" s="17">
        <f t="shared" si="4"/>
        <v>0</v>
      </c>
    </row>
    <row r="58" spans="2:16" x14ac:dyDescent="0.25">
      <c r="C58" s="53"/>
      <c r="D58" s="53"/>
      <c r="E58" s="58" t="s">
        <v>17</v>
      </c>
      <c r="F58" s="58"/>
      <c r="G58" s="16">
        <f>G55/G56</f>
        <v>0.11538461538461539</v>
      </c>
      <c r="H58" s="16">
        <f t="shared" ref="H58:O58" si="6">H55/H56</f>
        <v>0.11538461538461539</v>
      </c>
      <c r="I58" s="17" t="e">
        <f t="shared" si="6"/>
        <v>#DIV/0!</v>
      </c>
      <c r="J58" s="17" t="e">
        <f t="shared" si="6"/>
        <v>#DIV/0!</v>
      </c>
      <c r="K58" s="17" t="e">
        <f t="shared" ref="K58" si="7">K55/K56</f>
        <v>#DIV/0!</v>
      </c>
      <c r="L58" s="17" t="e">
        <f t="shared" si="6"/>
        <v>#DIV/0!</v>
      </c>
      <c r="M58" s="17">
        <f t="shared" si="6"/>
        <v>1</v>
      </c>
      <c r="N58" s="17">
        <f t="shared" si="6"/>
        <v>1</v>
      </c>
      <c r="O58" s="17">
        <f t="shared" si="6"/>
        <v>1</v>
      </c>
    </row>
    <row r="59" spans="2:16" x14ac:dyDescent="0.25">
      <c r="C59" s="53"/>
      <c r="D59" s="53"/>
    </row>
    <row r="60" spans="2:16" x14ac:dyDescent="0.25">
      <c r="C60" s="9"/>
      <c r="D60" s="9"/>
    </row>
    <row r="61" spans="2:16" x14ac:dyDescent="0.25">
      <c r="G61" s="59"/>
      <c r="H61" s="59"/>
      <c r="I61" s="59"/>
      <c r="J61" s="59"/>
      <c r="K61" s="59"/>
      <c r="L61" s="59"/>
      <c r="M61" s="59"/>
      <c r="N61" s="59"/>
    </row>
    <row r="62" spans="2:16" x14ac:dyDescent="0.25">
      <c r="G62" s="52" t="s">
        <v>18</v>
      </c>
      <c r="H62" s="52"/>
      <c r="I62" s="52"/>
      <c r="J62" s="52"/>
      <c r="K62" s="52"/>
      <c r="L62" s="52"/>
      <c r="M62" s="52"/>
      <c r="N62" s="52"/>
    </row>
  </sheetData>
  <mergeCells count="20">
    <mergeCell ref="L4:O4"/>
    <mergeCell ref="C54:D54"/>
    <mergeCell ref="B2:N2"/>
    <mergeCell ref="D8:F8"/>
    <mergeCell ref="G62:N62"/>
    <mergeCell ref="C55:D55"/>
    <mergeCell ref="F6:G6"/>
    <mergeCell ref="C3:N3"/>
    <mergeCell ref="C58:D58"/>
    <mergeCell ref="C59:D59"/>
    <mergeCell ref="C57:D57"/>
    <mergeCell ref="C56:D56"/>
    <mergeCell ref="E54:F54"/>
    <mergeCell ref="E55:F55"/>
    <mergeCell ref="E56:F56"/>
    <mergeCell ref="E57:F57"/>
    <mergeCell ref="E58:F58"/>
    <mergeCell ref="G61:N61"/>
    <mergeCell ref="G4:H4"/>
    <mergeCell ref="H6:O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8" zoomScaleNormal="118" workbookViewId="0">
      <selection activeCell="L4" sqref="L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4" width="43" customWidth="1"/>
    <col min="5" max="6" width="7.7109375" customWidth="1"/>
    <col min="7" max="7" width="7.140625" customWidth="1"/>
    <col min="8" max="9" width="5.7109375" customWidth="1"/>
    <col min="10" max="11" width="6.42578125" customWidth="1"/>
    <col min="12" max="12" width="5.7109375" customWidth="1"/>
    <col min="13" max="14" width="5.7109375" hidden="1" customWidth="1"/>
    <col min="15" max="15" width="8.7109375" customWidth="1"/>
    <col min="16" max="17" width="5.7109375" customWidth="1"/>
  </cols>
  <sheetData>
    <row r="2" spans="2:18" ht="15.75" x14ac:dyDescent="0.25">
      <c r="B2" s="62" t="s">
        <v>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2"/>
      <c r="P2" s="2"/>
    </row>
    <row r="3" spans="2:18" x14ac:dyDescent="0.2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38"/>
      <c r="P3" s="38"/>
    </row>
    <row r="4" spans="2:18" x14ac:dyDescent="0.25">
      <c r="C4" t="s">
        <v>0</v>
      </c>
      <c r="D4" s="41" t="s">
        <v>133</v>
      </c>
      <c r="F4" t="s">
        <v>1</v>
      </c>
      <c r="G4" s="60" t="s">
        <v>136</v>
      </c>
      <c r="H4" s="60"/>
      <c r="J4" t="s">
        <v>2</v>
      </c>
      <c r="L4" s="61">
        <v>45397</v>
      </c>
      <c r="M4" s="61"/>
      <c r="N4" s="61"/>
      <c r="O4" s="61"/>
    </row>
    <row r="5" spans="2:18" ht="6.75" customHeight="1" x14ac:dyDescent="0.25">
      <c r="D5" s="6"/>
    </row>
    <row r="6" spans="2:18" x14ac:dyDescent="0.25">
      <c r="C6" t="s">
        <v>3</v>
      </c>
      <c r="D6" s="36" t="s">
        <v>134</v>
      </c>
      <c r="F6" s="54" t="s">
        <v>22</v>
      </c>
      <c r="G6" s="54"/>
      <c r="H6" s="53" t="s">
        <v>123</v>
      </c>
      <c r="I6" s="53"/>
      <c r="J6" s="53"/>
      <c r="K6" s="53"/>
      <c r="L6" s="53"/>
      <c r="M6" s="53"/>
      <c r="N6" s="53"/>
      <c r="O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3" t="s">
        <v>5</v>
      </c>
      <c r="E8" s="63"/>
      <c r="F8" s="63"/>
      <c r="G8" s="37" t="s">
        <v>7</v>
      </c>
      <c r="H8" s="37" t="s">
        <v>10</v>
      </c>
      <c r="I8" s="37" t="s">
        <v>11</v>
      </c>
      <c r="J8" s="37" t="s">
        <v>12</v>
      </c>
      <c r="K8" s="37" t="s">
        <v>13</v>
      </c>
      <c r="L8" s="37" t="s">
        <v>14</v>
      </c>
      <c r="M8" s="37" t="s">
        <v>14</v>
      </c>
      <c r="N8" s="37" t="s">
        <v>15</v>
      </c>
      <c r="O8" s="10" t="s">
        <v>23</v>
      </c>
    </row>
    <row r="9" spans="2:18" ht="16.5" customHeight="1" x14ac:dyDescent="0.3">
      <c r="B9" s="35">
        <v>1</v>
      </c>
      <c r="C9" s="20" t="s">
        <v>75</v>
      </c>
      <c r="D9" s="42" t="s">
        <v>62</v>
      </c>
      <c r="E9" s="43"/>
      <c r="F9" s="44"/>
      <c r="G9" s="30">
        <v>92</v>
      </c>
      <c r="H9" s="30">
        <v>82</v>
      </c>
      <c r="I9" s="32"/>
      <c r="J9" s="30"/>
      <c r="K9" s="30"/>
      <c r="L9" s="30"/>
      <c r="M9" s="37">
        <v>0</v>
      </c>
      <c r="N9" s="37">
        <v>0</v>
      </c>
      <c r="O9" s="11">
        <f>SUM(G9:N9)/6</f>
        <v>29</v>
      </c>
    </row>
    <row r="10" spans="2:18" ht="16.5" customHeight="1" x14ac:dyDescent="0.3">
      <c r="B10" s="35">
        <v>2</v>
      </c>
      <c r="C10" s="20" t="s">
        <v>77</v>
      </c>
      <c r="D10" s="42" t="s">
        <v>64</v>
      </c>
      <c r="E10" s="43"/>
      <c r="F10" s="44"/>
      <c r="G10" s="30">
        <v>96</v>
      </c>
      <c r="H10" s="30">
        <v>91</v>
      </c>
      <c r="I10" s="32"/>
      <c r="J10" s="30"/>
      <c r="K10" s="30"/>
      <c r="L10" s="30"/>
      <c r="M10" s="37">
        <v>0</v>
      </c>
      <c r="N10" s="37">
        <v>0</v>
      </c>
      <c r="O10" s="11">
        <f t="shared" ref="O10:O53" si="0">SUM(G10:N10)/6</f>
        <v>31.166666666666668</v>
      </c>
    </row>
    <row r="11" spans="2:18" ht="16.5" customHeight="1" x14ac:dyDescent="0.3">
      <c r="B11" s="35">
        <v>3</v>
      </c>
      <c r="C11" s="20" t="s">
        <v>78</v>
      </c>
      <c r="D11" s="42" t="s">
        <v>65</v>
      </c>
      <c r="E11" s="43"/>
      <c r="F11" s="44"/>
      <c r="G11" s="30">
        <v>92</v>
      </c>
      <c r="H11" s="30">
        <v>88.5</v>
      </c>
      <c r="I11" s="32"/>
      <c r="J11" s="30"/>
      <c r="K11" s="30"/>
      <c r="L11" s="30"/>
      <c r="M11" s="37">
        <v>0</v>
      </c>
      <c r="N11" s="37">
        <v>0</v>
      </c>
      <c r="O11" s="11">
        <f t="shared" si="0"/>
        <v>30.083333333333332</v>
      </c>
    </row>
    <row r="12" spans="2:18" ht="16.5" customHeight="1" x14ac:dyDescent="0.3">
      <c r="B12" s="35">
        <v>4</v>
      </c>
      <c r="C12" s="20" t="s">
        <v>79</v>
      </c>
      <c r="D12" s="42" t="s">
        <v>66</v>
      </c>
      <c r="E12" s="43"/>
      <c r="F12" s="44"/>
      <c r="G12" s="30">
        <v>100</v>
      </c>
      <c r="H12" s="30">
        <v>86.5</v>
      </c>
      <c r="I12" s="32"/>
      <c r="J12" s="30"/>
      <c r="K12" s="30"/>
      <c r="L12" s="30"/>
      <c r="M12" s="37">
        <v>0</v>
      </c>
      <c r="N12" s="37">
        <v>0</v>
      </c>
      <c r="O12" s="11">
        <f t="shared" si="0"/>
        <v>31.083333333333332</v>
      </c>
    </row>
    <row r="13" spans="2:18" ht="16.5" customHeight="1" x14ac:dyDescent="0.3">
      <c r="B13" s="35">
        <v>5</v>
      </c>
      <c r="C13" s="20" t="s">
        <v>80</v>
      </c>
      <c r="D13" s="42" t="s">
        <v>67</v>
      </c>
      <c r="E13" s="43"/>
      <c r="F13" s="44"/>
      <c r="G13" s="30">
        <v>88</v>
      </c>
      <c r="H13" s="30">
        <v>77</v>
      </c>
      <c r="I13" s="32"/>
      <c r="J13" s="30"/>
      <c r="K13" s="30"/>
      <c r="L13" s="30"/>
      <c r="M13" s="37">
        <v>0</v>
      </c>
      <c r="N13" s="37">
        <v>0</v>
      </c>
      <c r="O13" s="11">
        <f t="shared" si="0"/>
        <v>27.5</v>
      </c>
      <c r="Q13" s="23"/>
      <c r="R13" s="23"/>
    </row>
    <row r="14" spans="2:18" ht="16.5" customHeight="1" x14ac:dyDescent="0.3">
      <c r="B14" s="35">
        <v>6</v>
      </c>
      <c r="C14" s="20" t="s">
        <v>82</v>
      </c>
      <c r="D14" s="42" t="s">
        <v>137</v>
      </c>
      <c r="E14" s="43"/>
      <c r="F14" s="44"/>
      <c r="G14" s="30">
        <v>90</v>
      </c>
      <c r="H14" s="30">
        <v>86.5</v>
      </c>
      <c r="I14" s="32"/>
      <c r="J14" s="30"/>
      <c r="K14" s="30"/>
      <c r="L14" s="30"/>
      <c r="M14" s="37">
        <v>0</v>
      </c>
      <c r="N14" s="37">
        <v>0</v>
      </c>
      <c r="O14" s="11">
        <f t="shared" si="0"/>
        <v>29.416666666666668</v>
      </c>
    </row>
    <row r="15" spans="2:18" ht="16.5" customHeight="1" x14ac:dyDescent="0.3">
      <c r="B15" s="35">
        <v>7</v>
      </c>
      <c r="C15" s="20" t="s">
        <v>84</v>
      </c>
      <c r="D15" s="42" t="s">
        <v>69</v>
      </c>
      <c r="E15" s="43"/>
      <c r="F15" s="44"/>
      <c r="G15" s="30">
        <v>100</v>
      </c>
      <c r="H15" s="30">
        <v>82</v>
      </c>
      <c r="I15" s="30"/>
      <c r="J15" s="30"/>
      <c r="K15" s="30"/>
      <c r="L15" s="30"/>
      <c r="M15" s="37">
        <v>0</v>
      </c>
      <c r="N15" s="37">
        <v>0</v>
      </c>
      <c r="O15" s="11">
        <f t="shared" si="0"/>
        <v>30.333333333333332</v>
      </c>
      <c r="Q15" s="23"/>
    </row>
    <row r="16" spans="2:18" ht="16.5" customHeight="1" x14ac:dyDescent="0.3">
      <c r="B16" s="35">
        <v>8</v>
      </c>
      <c r="C16" s="20" t="s">
        <v>85</v>
      </c>
      <c r="D16" s="42" t="s">
        <v>70</v>
      </c>
      <c r="E16" s="43"/>
      <c r="F16" s="44"/>
      <c r="G16" s="30">
        <v>90</v>
      </c>
      <c r="H16" s="30">
        <v>84</v>
      </c>
      <c r="I16" s="30"/>
      <c r="J16" s="30"/>
      <c r="K16" s="30"/>
      <c r="L16" s="30"/>
      <c r="M16" s="37">
        <v>0</v>
      </c>
      <c r="N16" s="37">
        <v>0</v>
      </c>
      <c r="O16" s="11">
        <f t="shared" si="0"/>
        <v>29</v>
      </c>
      <c r="P16" s="23"/>
      <c r="Q16" s="23"/>
      <c r="R16" s="23"/>
    </row>
    <row r="17" spans="2:18" ht="16.5" customHeight="1" x14ac:dyDescent="0.3">
      <c r="B17" s="35">
        <v>9</v>
      </c>
      <c r="C17" s="20" t="s">
        <v>117</v>
      </c>
      <c r="D17" s="47" t="s">
        <v>100</v>
      </c>
      <c r="E17" s="43"/>
      <c r="F17" s="44"/>
      <c r="G17" s="30">
        <v>0</v>
      </c>
      <c r="H17" s="30">
        <v>86.5</v>
      </c>
      <c r="I17" s="32"/>
      <c r="J17" s="30"/>
      <c r="K17" s="30"/>
      <c r="L17" s="30"/>
      <c r="M17" s="37">
        <v>0</v>
      </c>
      <c r="N17" s="37">
        <v>0</v>
      </c>
      <c r="O17" s="11">
        <f t="shared" si="0"/>
        <v>14.416666666666666</v>
      </c>
    </row>
    <row r="18" spans="2:18" ht="16.5" customHeight="1" x14ac:dyDescent="0.3">
      <c r="B18" s="35">
        <v>10</v>
      </c>
      <c r="C18" s="20" t="s">
        <v>86</v>
      </c>
      <c r="D18" s="42" t="s">
        <v>71</v>
      </c>
      <c r="E18" s="43"/>
      <c r="F18" s="44"/>
      <c r="G18" s="30">
        <v>90</v>
      </c>
      <c r="H18" s="30">
        <v>84</v>
      </c>
      <c r="I18" s="30"/>
      <c r="J18" s="30"/>
      <c r="K18" s="30"/>
      <c r="L18" s="30"/>
      <c r="M18" s="37">
        <v>0</v>
      </c>
      <c r="N18" s="37">
        <v>0</v>
      </c>
      <c r="O18" s="11">
        <f t="shared" si="0"/>
        <v>29</v>
      </c>
      <c r="Q18" s="23"/>
      <c r="R18" s="23"/>
    </row>
    <row r="19" spans="2:18" ht="16.5" customHeight="1" x14ac:dyDescent="0.3">
      <c r="B19" s="35">
        <v>11</v>
      </c>
      <c r="C19" s="20" t="s">
        <v>87</v>
      </c>
      <c r="D19" s="42" t="s">
        <v>72</v>
      </c>
      <c r="E19" s="43"/>
      <c r="F19" s="44"/>
      <c r="G19" s="30">
        <v>80</v>
      </c>
      <c r="H19" s="30">
        <v>84</v>
      </c>
      <c r="I19" s="32"/>
      <c r="J19" s="30"/>
      <c r="K19" s="30"/>
      <c r="L19" s="30"/>
      <c r="M19" s="37">
        <v>0</v>
      </c>
      <c r="N19" s="37">
        <v>0</v>
      </c>
      <c r="O19" s="11">
        <f t="shared" si="0"/>
        <v>27.333333333333332</v>
      </c>
      <c r="Q19" s="23"/>
    </row>
    <row r="20" spans="2:18" ht="16.5" customHeight="1" x14ac:dyDescent="0.3">
      <c r="B20" s="35">
        <v>12</v>
      </c>
      <c r="C20" s="20" t="s">
        <v>88</v>
      </c>
      <c r="D20" s="42" t="s">
        <v>73</v>
      </c>
      <c r="E20" s="43"/>
      <c r="F20" s="44"/>
      <c r="G20" s="30">
        <v>100</v>
      </c>
      <c r="H20" s="30">
        <v>84</v>
      </c>
      <c r="I20" s="30"/>
      <c r="J20" s="30"/>
      <c r="K20" s="30"/>
      <c r="L20" s="30"/>
      <c r="M20" s="37">
        <v>0</v>
      </c>
      <c r="N20" s="37">
        <v>0</v>
      </c>
      <c r="O20" s="11">
        <f t="shared" si="0"/>
        <v>30.666666666666668</v>
      </c>
    </row>
    <row r="21" spans="2:18" ht="16.5" customHeight="1" x14ac:dyDescent="0.3">
      <c r="B21" s="35">
        <v>13</v>
      </c>
      <c r="C21" s="20" t="s">
        <v>118</v>
      </c>
      <c r="D21" s="42" t="s">
        <v>101</v>
      </c>
      <c r="E21" s="43"/>
      <c r="F21" s="44"/>
      <c r="G21" s="30">
        <v>86</v>
      </c>
      <c r="H21" s="30">
        <v>79.5</v>
      </c>
      <c r="I21" s="32"/>
      <c r="J21" s="30"/>
      <c r="K21" s="30"/>
      <c r="L21" s="30"/>
      <c r="M21" s="37">
        <v>0</v>
      </c>
      <c r="N21" s="37">
        <v>0</v>
      </c>
      <c r="O21" s="11">
        <f t="shared" si="0"/>
        <v>27.583333333333332</v>
      </c>
    </row>
    <row r="22" spans="2:18" ht="16.5" customHeight="1" x14ac:dyDescent="0.3">
      <c r="B22" s="35">
        <v>14</v>
      </c>
      <c r="C22" s="20" t="s">
        <v>89</v>
      </c>
      <c r="D22" s="42" t="s">
        <v>74</v>
      </c>
      <c r="E22" s="43"/>
      <c r="F22" s="44"/>
      <c r="G22" s="30">
        <v>90</v>
      </c>
      <c r="H22" s="30">
        <v>0</v>
      </c>
      <c r="I22" s="30"/>
      <c r="J22" s="30"/>
      <c r="K22" s="30"/>
      <c r="L22" s="30"/>
      <c r="M22" s="37">
        <v>0</v>
      </c>
      <c r="N22" s="37">
        <v>0</v>
      </c>
      <c r="O22" s="11">
        <f t="shared" si="0"/>
        <v>15</v>
      </c>
    </row>
    <row r="23" spans="2:18" ht="16.5" customHeight="1" x14ac:dyDescent="0.3">
      <c r="B23" s="35">
        <v>15</v>
      </c>
      <c r="C23" s="20"/>
      <c r="D23" s="42"/>
      <c r="E23" s="43"/>
      <c r="F23" s="44"/>
      <c r="G23" s="30"/>
      <c r="H23" s="30"/>
      <c r="I23" s="32"/>
      <c r="J23" s="30"/>
      <c r="K23" s="30"/>
      <c r="L23" s="30"/>
      <c r="M23" s="37">
        <v>0</v>
      </c>
      <c r="N23" s="37">
        <v>0</v>
      </c>
      <c r="O23" s="11">
        <f t="shared" si="0"/>
        <v>0</v>
      </c>
    </row>
    <row r="24" spans="2:18" ht="16.5" customHeight="1" x14ac:dyDescent="0.3">
      <c r="B24" s="35">
        <v>16</v>
      </c>
      <c r="C24" s="20"/>
      <c r="D24" s="42"/>
      <c r="E24" s="43"/>
      <c r="F24" s="44"/>
      <c r="G24" s="30"/>
      <c r="H24" s="30"/>
      <c r="I24" s="30"/>
      <c r="J24" s="30"/>
      <c r="K24" s="30"/>
      <c r="L24" s="30"/>
      <c r="M24" s="37">
        <v>0</v>
      </c>
      <c r="N24" s="37">
        <v>0</v>
      </c>
      <c r="O24" s="11">
        <f t="shared" si="0"/>
        <v>0</v>
      </c>
    </row>
    <row r="25" spans="2:18" ht="16.5" customHeight="1" x14ac:dyDescent="0.3">
      <c r="B25" s="35">
        <v>17</v>
      </c>
      <c r="C25" s="20"/>
      <c r="D25" s="42"/>
      <c r="E25" s="43"/>
      <c r="F25" s="44"/>
      <c r="G25" s="30"/>
      <c r="H25" s="30"/>
      <c r="I25" s="32"/>
      <c r="J25" s="30"/>
      <c r="K25" s="30"/>
      <c r="L25" s="30"/>
      <c r="M25" s="37">
        <v>0</v>
      </c>
      <c r="N25" s="37">
        <v>0</v>
      </c>
      <c r="O25" s="11">
        <f t="shared" si="0"/>
        <v>0</v>
      </c>
    </row>
    <row r="26" spans="2:18" ht="16.5" customHeight="1" x14ac:dyDescent="0.3">
      <c r="B26" s="35">
        <v>18</v>
      </c>
      <c r="C26" s="20"/>
      <c r="D26" s="42"/>
      <c r="E26" s="43"/>
      <c r="F26" s="44"/>
      <c r="G26" s="30"/>
      <c r="H26" s="30"/>
      <c r="I26" s="30"/>
      <c r="J26" s="30"/>
      <c r="K26" s="30"/>
      <c r="L26" s="30"/>
      <c r="M26" s="37">
        <v>0</v>
      </c>
      <c r="N26" s="37">
        <v>0</v>
      </c>
      <c r="O26" s="11">
        <f t="shared" si="0"/>
        <v>0</v>
      </c>
    </row>
    <row r="27" spans="2:18" ht="16.5" customHeight="1" x14ac:dyDescent="0.3">
      <c r="B27" s="35">
        <v>19</v>
      </c>
      <c r="C27" s="20"/>
      <c r="D27" s="42"/>
      <c r="E27" s="43"/>
      <c r="F27" s="44"/>
      <c r="G27" s="30"/>
      <c r="H27" s="30"/>
      <c r="I27" s="30"/>
      <c r="J27" s="30"/>
      <c r="K27" s="30"/>
      <c r="L27" s="30"/>
      <c r="M27" s="37">
        <v>0</v>
      </c>
      <c r="N27" s="37">
        <v>0</v>
      </c>
      <c r="O27" s="11">
        <f t="shared" si="0"/>
        <v>0</v>
      </c>
    </row>
    <row r="28" spans="2:18" ht="17.25" customHeight="1" x14ac:dyDescent="0.3">
      <c r="B28" s="35">
        <v>20</v>
      </c>
      <c r="C28" s="20"/>
      <c r="D28" s="42"/>
      <c r="E28" s="43"/>
      <c r="F28" s="44"/>
      <c r="G28" s="30"/>
      <c r="H28" s="30"/>
      <c r="I28" s="30"/>
      <c r="J28" s="30"/>
      <c r="K28" s="30"/>
      <c r="L28" s="30"/>
      <c r="M28" s="37">
        <v>0</v>
      </c>
      <c r="N28" s="37">
        <v>0</v>
      </c>
      <c r="O28" s="11">
        <f t="shared" si="0"/>
        <v>0</v>
      </c>
    </row>
    <row r="29" spans="2:18" ht="16.5" customHeight="1" x14ac:dyDescent="0.3">
      <c r="B29" s="35">
        <v>21</v>
      </c>
      <c r="C29" s="20"/>
      <c r="D29" s="42"/>
      <c r="E29" s="43"/>
      <c r="F29" s="44"/>
      <c r="G29" s="30"/>
      <c r="H29" s="30"/>
      <c r="I29" s="30"/>
      <c r="J29" s="30"/>
      <c r="K29" s="30"/>
      <c r="L29" s="30"/>
      <c r="M29" s="37">
        <v>0</v>
      </c>
      <c r="N29" s="37">
        <v>0</v>
      </c>
      <c r="O29" s="11">
        <f t="shared" si="0"/>
        <v>0</v>
      </c>
    </row>
    <row r="30" spans="2:18" ht="16.5" customHeight="1" x14ac:dyDescent="0.3">
      <c r="B30" s="35">
        <v>22</v>
      </c>
      <c r="C30" s="20"/>
      <c r="D30" s="42"/>
      <c r="E30" s="43"/>
      <c r="F30" s="44"/>
      <c r="G30" s="30"/>
      <c r="H30" s="30"/>
      <c r="I30" s="30"/>
      <c r="J30" s="30"/>
      <c r="K30" s="30"/>
      <c r="L30" s="30"/>
      <c r="M30" s="37">
        <v>0</v>
      </c>
      <c r="N30" s="37">
        <v>0</v>
      </c>
      <c r="O30" s="11">
        <f t="shared" si="0"/>
        <v>0</v>
      </c>
    </row>
    <row r="31" spans="2:18" ht="16.5" customHeight="1" x14ac:dyDescent="0.3">
      <c r="B31" s="35">
        <v>23</v>
      </c>
      <c r="C31" s="20"/>
      <c r="D31" s="42"/>
      <c r="E31" s="43"/>
      <c r="F31" s="44"/>
      <c r="G31" s="30"/>
      <c r="H31" s="30"/>
      <c r="I31" s="30"/>
      <c r="J31" s="30"/>
      <c r="K31" s="30"/>
      <c r="L31" s="30"/>
      <c r="M31" s="37">
        <v>0</v>
      </c>
      <c r="N31" s="37">
        <v>0</v>
      </c>
      <c r="O31" s="11">
        <f t="shared" si="0"/>
        <v>0</v>
      </c>
    </row>
    <row r="32" spans="2:18" ht="16.5" customHeight="1" x14ac:dyDescent="0.3">
      <c r="B32" s="35">
        <v>24</v>
      </c>
      <c r="C32" s="20"/>
      <c r="D32" s="42"/>
      <c r="E32" s="43"/>
      <c r="F32" s="44"/>
      <c r="G32" s="30"/>
      <c r="H32" s="30"/>
      <c r="I32" s="30"/>
      <c r="J32" s="30"/>
      <c r="K32" s="30"/>
      <c r="L32" s="30"/>
      <c r="M32" s="37">
        <v>0</v>
      </c>
      <c r="N32" s="37">
        <v>0</v>
      </c>
      <c r="O32" s="11">
        <f t="shared" si="0"/>
        <v>0</v>
      </c>
      <c r="Q32" s="23"/>
    </row>
    <row r="33" spans="2:15" ht="17.25" x14ac:dyDescent="0.3">
      <c r="B33" s="35">
        <v>25</v>
      </c>
      <c r="C33" s="21"/>
      <c r="D33" s="42"/>
      <c r="E33" s="43"/>
      <c r="F33" s="44"/>
      <c r="G33" s="33"/>
      <c r="H33" s="31"/>
      <c r="I33" s="31"/>
      <c r="J33" s="33"/>
      <c r="K33" s="33"/>
      <c r="L33" s="33"/>
      <c r="M33" s="37">
        <v>0</v>
      </c>
      <c r="N33" s="37">
        <v>0</v>
      </c>
      <c r="O33" s="11">
        <f t="shared" si="0"/>
        <v>0</v>
      </c>
    </row>
    <row r="34" spans="2:15" ht="17.25" x14ac:dyDescent="0.3">
      <c r="B34" s="35">
        <v>26</v>
      </c>
      <c r="C34" s="21"/>
      <c r="D34" s="42"/>
      <c r="E34" s="43"/>
      <c r="F34" s="44"/>
      <c r="G34" s="24"/>
      <c r="H34" s="25"/>
      <c r="I34" s="25"/>
      <c r="J34" s="24"/>
      <c r="K34" s="24"/>
      <c r="L34" s="24"/>
      <c r="M34" s="37"/>
      <c r="N34" s="37"/>
      <c r="O34" s="11">
        <f t="shared" si="0"/>
        <v>0</v>
      </c>
    </row>
    <row r="35" spans="2:15" ht="17.25" x14ac:dyDescent="0.3">
      <c r="B35" s="35">
        <v>27</v>
      </c>
      <c r="C35" s="21"/>
      <c r="D35" s="42"/>
      <c r="E35" s="43"/>
      <c r="F35" s="44"/>
      <c r="G35" s="24"/>
      <c r="H35" s="25"/>
      <c r="I35" s="25"/>
      <c r="J35" s="24"/>
      <c r="K35" s="24"/>
      <c r="L35" s="24"/>
      <c r="M35" s="37"/>
      <c r="N35" s="37"/>
      <c r="O35" s="11">
        <f t="shared" si="0"/>
        <v>0</v>
      </c>
    </row>
    <row r="36" spans="2:15" ht="17.25" x14ac:dyDescent="0.3">
      <c r="B36" s="35">
        <v>28</v>
      </c>
      <c r="C36" s="21"/>
      <c r="D36" s="42"/>
      <c r="E36" s="43"/>
      <c r="F36" s="44"/>
      <c r="G36" s="24"/>
      <c r="H36" s="25"/>
      <c r="I36" s="25"/>
      <c r="J36" s="24"/>
      <c r="K36" s="24"/>
      <c r="L36" s="24"/>
      <c r="M36" s="37"/>
      <c r="N36" s="37"/>
      <c r="O36" s="11">
        <f t="shared" si="0"/>
        <v>0</v>
      </c>
    </row>
    <row r="37" spans="2:15" ht="17.25" x14ac:dyDescent="0.3">
      <c r="B37" s="35">
        <v>29</v>
      </c>
      <c r="C37" s="21"/>
      <c r="D37" s="42"/>
      <c r="E37" s="43"/>
      <c r="F37" s="44"/>
      <c r="G37" s="24"/>
      <c r="H37" s="25"/>
      <c r="I37" s="25"/>
      <c r="J37" s="24"/>
      <c r="K37" s="24"/>
      <c r="L37" s="24"/>
      <c r="M37" s="37"/>
      <c r="N37" s="37"/>
      <c r="O37" s="11">
        <f t="shared" si="0"/>
        <v>0</v>
      </c>
    </row>
    <row r="38" spans="2:15" ht="17.25" x14ac:dyDescent="0.3">
      <c r="B38" s="35">
        <v>30</v>
      </c>
      <c r="C38" s="21"/>
      <c r="D38" s="42"/>
      <c r="E38" s="43"/>
      <c r="F38" s="44"/>
      <c r="G38" s="24"/>
      <c r="H38" s="25"/>
      <c r="I38" s="25"/>
      <c r="J38" s="24"/>
      <c r="K38" s="24"/>
      <c r="L38" s="24"/>
      <c r="M38" s="37"/>
      <c r="N38" s="37"/>
      <c r="O38" s="11">
        <f t="shared" si="0"/>
        <v>0</v>
      </c>
    </row>
    <row r="39" spans="2:15" ht="17.25" x14ac:dyDescent="0.3">
      <c r="B39" s="35">
        <v>31</v>
      </c>
      <c r="C39" s="21"/>
      <c r="D39" s="42"/>
      <c r="E39" s="43"/>
      <c r="F39" s="44"/>
      <c r="G39" s="24"/>
      <c r="H39" s="25"/>
      <c r="I39" s="25"/>
      <c r="J39" s="24"/>
      <c r="K39" s="24"/>
      <c r="L39" s="24"/>
      <c r="M39" s="37"/>
      <c r="N39" s="37"/>
      <c r="O39" s="11">
        <f t="shared" si="0"/>
        <v>0</v>
      </c>
    </row>
    <row r="40" spans="2:15" ht="17.25" x14ac:dyDescent="0.3">
      <c r="B40" s="35">
        <v>32</v>
      </c>
      <c r="C40" s="21"/>
      <c r="D40" s="42"/>
      <c r="E40" s="43"/>
      <c r="F40" s="44"/>
      <c r="G40" s="24"/>
      <c r="H40" s="25"/>
      <c r="I40" s="25"/>
      <c r="J40" s="24"/>
      <c r="K40" s="24"/>
      <c r="L40" s="24"/>
      <c r="M40" s="37"/>
      <c r="N40" s="37"/>
      <c r="O40" s="11">
        <f t="shared" si="0"/>
        <v>0</v>
      </c>
    </row>
    <row r="41" spans="2:15" ht="17.25" x14ac:dyDescent="0.3">
      <c r="B41" s="35">
        <v>33</v>
      </c>
      <c r="C41" s="21"/>
      <c r="D41" s="42"/>
      <c r="E41" s="43"/>
      <c r="F41" s="44"/>
      <c r="G41" s="24"/>
      <c r="H41" s="25"/>
      <c r="I41" s="25"/>
      <c r="J41" s="24"/>
      <c r="K41" s="24"/>
      <c r="L41" s="24"/>
      <c r="M41" s="37"/>
      <c r="N41" s="37"/>
      <c r="O41" s="11">
        <f t="shared" si="0"/>
        <v>0</v>
      </c>
    </row>
    <row r="42" spans="2:15" ht="17.25" x14ac:dyDescent="0.3">
      <c r="B42" s="35">
        <v>34</v>
      </c>
      <c r="C42" s="21"/>
      <c r="D42" s="42"/>
      <c r="E42" s="43"/>
      <c r="F42" s="44"/>
      <c r="G42" s="24"/>
      <c r="H42" s="25"/>
      <c r="I42" s="25"/>
      <c r="J42" s="24"/>
      <c r="K42" s="24"/>
      <c r="L42" s="24"/>
      <c r="M42" s="37"/>
      <c r="N42" s="37"/>
      <c r="O42" s="11">
        <f t="shared" si="0"/>
        <v>0</v>
      </c>
    </row>
    <row r="43" spans="2:15" ht="17.25" x14ac:dyDescent="0.3">
      <c r="B43" s="35">
        <v>35</v>
      </c>
      <c r="C43" s="21"/>
      <c r="D43" s="42"/>
      <c r="E43" s="43"/>
      <c r="F43" s="44"/>
      <c r="G43" s="24"/>
      <c r="H43" s="25"/>
      <c r="I43" s="25"/>
      <c r="J43" s="24"/>
      <c r="K43" s="24"/>
      <c r="L43" s="24"/>
      <c r="M43" s="37"/>
      <c r="N43" s="37"/>
      <c r="O43" s="11">
        <f t="shared" si="0"/>
        <v>0</v>
      </c>
    </row>
    <row r="44" spans="2:15" ht="17.25" x14ac:dyDescent="0.3">
      <c r="B44" s="35">
        <v>36</v>
      </c>
      <c r="C44" s="35"/>
      <c r="D44" s="42"/>
      <c r="E44" s="43"/>
      <c r="F44" s="44"/>
      <c r="G44" s="37"/>
      <c r="H44" s="37"/>
      <c r="I44" s="37"/>
      <c r="J44" s="37"/>
      <c r="K44" s="37"/>
      <c r="L44" s="37"/>
      <c r="M44" s="37"/>
      <c r="N44" s="37"/>
      <c r="O44" s="11">
        <f t="shared" si="0"/>
        <v>0</v>
      </c>
    </row>
    <row r="45" spans="2:15" ht="17.25" x14ac:dyDescent="0.3">
      <c r="B45" s="35">
        <v>37</v>
      </c>
      <c r="C45" s="8"/>
      <c r="D45" s="42"/>
      <c r="E45" s="43"/>
      <c r="F45" s="44"/>
      <c r="G45" s="37"/>
      <c r="H45" s="37"/>
      <c r="I45" s="37"/>
      <c r="J45" s="37"/>
      <c r="K45" s="37"/>
      <c r="L45" s="37"/>
      <c r="M45" s="37"/>
      <c r="N45" s="37"/>
      <c r="O45" s="11">
        <f t="shared" si="0"/>
        <v>0</v>
      </c>
    </row>
    <row r="46" spans="2:15" ht="17.25" x14ac:dyDescent="0.3">
      <c r="B46" s="35">
        <v>38</v>
      </c>
      <c r="C46" s="8"/>
      <c r="D46" s="42"/>
      <c r="E46" s="43"/>
      <c r="F46" s="44"/>
      <c r="G46" s="37"/>
      <c r="H46" s="37"/>
      <c r="I46" s="37"/>
      <c r="J46" s="37"/>
      <c r="K46" s="37"/>
      <c r="L46" s="22"/>
      <c r="M46" s="37"/>
      <c r="N46" s="37"/>
      <c r="O46" s="11">
        <f t="shared" si="0"/>
        <v>0</v>
      </c>
    </row>
    <row r="47" spans="2:15" ht="17.25" x14ac:dyDescent="0.3">
      <c r="B47" s="35">
        <v>39</v>
      </c>
      <c r="C47" s="8"/>
      <c r="D47" s="42"/>
      <c r="E47" s="43"/>
      <c r="F47" s="44"/>
      <c r="G47" s="37"/>
      <c r="H47" s="37"/>
      <c r="I47" s="37"/>
      <c r="J47" s="37"/>
      <c r="K47" s="37"/>
      <c r="L47" s="22"/>
      <c r="M47" s="37"/>
      <c r="N47" s="37"/>
      <c r="O47" s="11">
        <f t="shared" si="0"/>
        <v>0</v>
      </c>
    </row>
    <row r="48" spans="2:15" ht="17.25" x14ac:dyDescent="0.3">
      <c r="B48" s="35">
        <v>40</v>
      </c>
      <c r="C48" s="8"/>
      <c r="D48" s="42"/>
      <c r="E48" s="43"/>
      <c r="F48" s="44"/>
      <c r="G48" s="37"/>
      <c r="H48" s="37"/>
      <c r="I48" s="37"/>
      <c r="J48" s="37"/>
      <c r="K48" s="37"/>
      <c r="L48" s="22"/>
      <c r="M48" s="37"/>
      <c r="N48" s="37"/>
      <c r="O48" s="11">
        <f t="shared" si="0"/>
        <v>0</v>
      </c>
    </row>
    <row r="49" spans="2:16" ht="17.25" x14ac:dyDescent="0.3">
      <c r="B49" s="35">
        <v>41</v>
      </c>
      <c r="C49" s="8"/>
      <c r="D49" s="42"/>
      <c r="E49" s="43"/>
      <c r="F49" s="44"/>
      <c r="G49" s="37"/>
      <c r="H49" s="37"/>
      <c r="I49" s="37"/>
      <c r="J49" s="37"/>
      <c r="K49" s="37"/>
      <c r="L49" s="37"/>
      <c r="M49" s="37"/>
      <c r="N49" s="37"/>
      <c r="O49" s="11">
        <f t="shared" si="0"/>
        <v>0</v>
      </c>
    </row>
    <row r="50" spans="2:16" ht="17.25" x14ac:dyDescent="0.3">
      <c r="B50" s="35">
        <v>42</v>
      </c>
      <c r="C50" s="8"/>
      <c r="D50" s="42"/>
      <c r="E50" s="43"/>
      <c r="F50" s="44"/>
      <c r="G50" s="37"/>
      <c r="H50" s="37"/>
      <c r="I50" s="37"/>
      <c r="J50" s="37"/>
      <c r="K50" s="37"/>
      <c r="L50" s="37"/>
      <c r="M50" s="37"/>
      <c r="N50" s="37"/>
      <c r="O50" s="11">
        <f t="shared" si="0"/>
        <v>0</v>
      </c>
    </row>
    <row r="51" spans="2:16" ht="17.25" x14ac:dyDescent="0.3">
      <c r="B51" s="35">
        <v>43</v>
      </c>
      <c r="C51" s="8"/>
      <c r="D51" s="42"/>
      <c r="E51" s="43"/>
      <c r="F51" s="44"/>
      <c r="G51" s="37"/>
      <c r="H51" s="37"/>
      <c r="I51" s="37"/>
      <c r="J51" s="37"/>
      <c r="K51" s="37"/>
      <c r="L51" s="37"/>
      <c r="M51" s="37"/>
      <c r="N51" s="37"/>
      <c r="O51" s="11">
        <f t="shared" si="0"/>
        <v>0</v>
      </c>
    </row>
    <row r="52" spans="2:16" ht="17.25" x14ac:dyDescent="0.3">
      <c r="B52" s="35">
        <v>44</v>
      </c>
      <c r="C52" s="8"/>
      <c r="D52" s="42"/>
      <c r="E52" s="43"/>
      <c r="F52" s="44"/>
      <c r="G52" s="37"/>
      <c r="H52" s="37"/>
      <c r="I52" s="37"/>
      <c r="J52" s="37"/>
      <c r="K52" s="37"/>
      <c r="L52" s="37"/>
      <c r="M52" s="37"/>
      <c r="N52" s="37"/>
      <c r="O52" s="11">
        <f t="shared" si="0"/>
        <v>0</v>
      </c>
    </row>
    <row r="53" spans="2:16" ht="17.25" x14ac:dyDescent="0.3">
      <c r="B53" s="35">
        <v>45</v>
      </c>
      <c r="C53" s="13"/>
      <c r="D53" s="45"/>
      <c r="E53" s="43"/>
      <c r="F53" s="44"/>
      <c r="G53" s="3"/>
      <c r="H53" s="3"/>
      <c r="I53" s="3"/>
      <c r="J53" s="3"/>
      <c r="K53" s="3"/>
      <c r="L53" s="3"/>
      <c r="M53" s="3"/>
      <c r="N53" s="3"/>
      <c r="O53" s="11">
        <f t="shared" si="0"/>
        <v>0</v>
      </c>
    </row>
    <row r="54" spans="2:16" x14ac:dyDescent="0.25">
      <c r="C54" s="53"/>
      <c r="D54" s="53"/>
      <c r="E54" s="56" t="s">
        <v>19</v>
      </c>
      <c r="F54" s="56"/>
      <c r="G54" s="39">
        <f t="shared" ref="G54:N54" si="1">COUNTIF(G9:G53,"&gt;=70")</f>
        <v>13</v>
      </c>
      <c r="H54" s="39">
        <f t="shared" si="1"/>
        <v>13</v>
      </c>
      <c r="I54" s="39">
        <f t="shared" si="1"/>
        <v>0</v>
      </c>
      <c r="J54" s="39">
        <f t="shared" si="1"/>
        <v>0</v>
      </c>
      <c r="K54" s="39">
        <f t="shared" si="1"/>
        <v>0</v>
      </c>
      <c r="L54" s="39">
        <f t="shared" si="1"/>
        <v>0</v>
      </c>
      <c r="M54" s="39">
        <f t="shared" si="1"/>
        <v>0</v>
      </c>
      <c r="N54" s="39">
        <f t="shared" si="1"/>
        <v>0</v>
      </c>
      <c r="O54" s="18">
        <f>COUNTIF(O9:O48,"&gt;=70")</f>
        <v>0</v>
      </c>
      <c r="P54" s="65"/>
    </row>
    <row r="55" spans="2:16" x14ac:dyDescent="0.25">
      <c r="C55" s="53"/>
      <c r="D55" s="53"/>
      <c r="E55" s="57" t="s">
        <v>20</v>
      </c>
      <c r="F55" s="57"/>
      <c r="G55" s="40">
        <f t="shared" ref="G55:O55" si="2">COUNTIF(G9:G53,"&lt;70")</f>
        <v>1</v>
      </c>
      <c r="H55" s="40">
        <f t="shared" si="2"/>
        <v>1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25</v>
      </c>
      <c r="N55" s="40">
        <f t="shared" si="2"/>
        <v>25</v>
      </c>
      <c r="O55" s="40">
        <f t="shared" si="2"/>
        <v>45</v>
      </c>
    </row>
    <row r="56" spans="2:16" x14ac:dyDescent="0.25">
      <c r="C56" s="53"/>
      <c r="D56" s="53"/>
      <c r="E56" s="57" t="s">
        <v>21</v>
      </c>
      <c r="F56" s="57"/>
      <c r="G56" s="40">
        <f t="shared" ref="G56:O56" si="3">COUNT(G9:G53)</f>
        <v>14</v>
      </c>
      <c r="H56" s="40">
        <f t="shared" si="3"/>
        <v>14</v>
      </c>
      <c r="I56" s="40">
        <f t="shared" si="3"/>
        <v>0</v>
      </c>
      <c r="J56" s="40">
        <f t="shared" si="3"/>
        <v>0</v>
      </c>
      <c r="K56" s="40">
        <f t="shared" si="3"/>
        <v>0</v>
      </c>
      <c r="L56" s="40">
        <f t="shared" si="3"/>
        <v>0</v>
      </c>
      <c r="M56" s="40">
        <f t="shared" si="3"/>
        <v>25</v>
      </c>
      <c r="N56" s="40">
        <f t="shared" si="3"/>
        <v>25</v>
      </c>
      <c r="O56" s="40">
        <f t="shared" si="3"/>
        <v>45</v>
      </c>
    </row>
    <row r="57" spans="2:16" x14ac:dyDescent="0.25">
      <c r="C57" s="53"/>
      <c r="D57" s="53"/>
      <c r="E57" s="58" t="s">
        <v>16</v>
      </c>
      <c r="F57" s="58"/>
      <c r="G57" s="16">
        <f>G54/G56</f>
        <v>0.9285714285714286</v>
      </c>
      <c r="H57" s="17">
        <f t="shared" ref="H57:O57" si="4">H54/H56</f>
        <v>0.9285714285714286</v>
      </c>
      <c r="I57" s="17" t="e">
        <f t="shared" si="4"/>
        <v>#DIV/0!</v>
      </c>
      <c r="J57" s="17" t="e">
        <f t="shared" si="4"/>
        <v>#DIV/0!</v>
      </c>
      <c r="K57" s="17" t="e">
        <f t="shared" si="4"/>
        <v>#DIV/0!</v>
      </c>
      <c r="L57" s="17" t="e">
        <f t="shared" si="4"/>
        <v>#DIV/0!</v>
      </c>
      <c r="M57" s="17">
        <f t="shared" si="4"/>
        <v>0</v>
      </c>
      <c r="N57" s="17">
        <f t="shared" si="4"/>
        <v>0</v>
      </c>
      <c r="O57" s="17">
        <f t="shared" si="4"/>
        <v>0</v>
      </c>
    </row>
    <row r="58" spans="2:16" x14ac:dyDescent="0.25">
      <c r="C58" s="53"/>
      <c r="D58" s="53"/>
      <c r="E58" s="58" t="s">
        <v>17</v>
      </c>
      <c r="F58" s="58"/>
      <c r="G58" s="16">
        <f>G55/G56</f>
        <v>7.1428571428571425E-2</v>
      </c>
      <c r="H58" s="16">
        <f t="shared" ref="H58:O58" si="5">H55/H56</f>
        <v>7.1428571428571425E-2</v>
      </c>
      <c r="I58" s="17" t="e">
        <f t="shared" si="5"/>
        <v>#DIV/0!</v>
      </c>
      <c r="J58" s="17" t="e">
        <f t="shared" si="5"/>
        <v>#DIV/0!</v>
      </c>
      <c r="K58" s="17" t="e">
        <f t="shared" si="5"/>
        <v>#DIV/0!</v>
      </c>
      <c r="L58" s="17" t="e">
        <f t="shared" si="5"/>
        <v>#DIV/0!</v>
      </c>
      <c r="M58" s="17">
        <f t="shared" si="5"/>
        <v>1</v>
      </c>
      <c r="N58" s="17">
        <f t="shared" si="5"/>
        <v>1</v>
      </c>
      <c r="O58" s="17">
        <f t="shared" si="5"/>
        <v>1</v>
      </c>
    </row>
    <row r="59" spans="2:16" x14ac:dyDescent="0.25">
      <c r="C59" s="53"/>
      <c r="D59" s="53"/>
    </row>
    <row r="60" spans="2:16" x14ac:dyDescent="0.25">
      <c r="C60" s="34"/>
      <c r="D60" s="34"/>
    </row>
    <row r="61" spans="2:16" x14ac:dyDescent="0.25">
      <c r="G61" s="59"/>
      <c r="H61" s="59"/>
      <c r="I61" s="59"/>
      <c r="J61" s="59"/>
      <c r="K61" s="59"/>
      <c r="L61" s="59"/>
      <c r="M61" s="59"/>
      <c r="N61" s="59"/>
    </row>
    <row r="62" spans="2:16" x14ac:dyDescent="0.25">
      <c r="G62" s="52" t="s">
        <v>18</v>
      </c>
      <c r="H62" s="52"/>
      <c r="I62" s="52"/>
      <c r="J62" s="52"/>
      <c r="K62" s="52"/>
      <c r="L62" s="52"/>
      <c r="M62" s="52"/>
      <c r="N62" s="52"/>
    </row>
  </sheetData>
  <mergeCells count="20">
    <mergeCell ref="G62:N62"/>
    <mergeCell ref="C57:D57"/>
    <mergeCell ref="E57:F57"/>
    <mergeCell ref="C58:D58"/>
    <mergeCell ref="E58:F58"/>
    <mergeCell ref="C59:D59"/>
    <mergeCell ref="G61:N61"/>
    <mergeCell ref="C56:D56"/>
    <mergeCell ref="E56:F56"/>
    <mergeCell ref="B2:N2"/>
    <mergeCell ref="C3:N3"/>
    <mergeCell ref="G4:H4"/>
    <mergeCell ref="L4:O4"/>
    <mergeCell ref="F6:G6"/>
    <mergeCell ref="H6:O6"/>
    <mergeCell ref="D8:F8"/>
    <mergeCell ref="C54:D54"/>
    <mergeCell ref="E54:F54"/>
    <mergeCell ref="C55:D55"/>
    <mergeCell ref="E55:F5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4" zoomScaleNormal="124" workbookViewId="0">
      <selection activeCell="L4" sqref="L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4" width="43" customWidth="1"/>
    <col min="5" max="6" width="7.7109375" customWidth="1"/>
    <col min="7" max="7" width="7.140625" customWidth="1"/>
    <col min="8" max="9" width="5.7109375" customWidth="1"/>
    <col min="10" max="11" width="6.42578125" customWidth="1"/>
    <col min="12" max="12" width="5.7109375" customWidth="1"/>
    <col min="13" max="14" width="5.7109375" hidden="1" customWidth="1"/>
    <col min="15" max="15" width="8.7109375" customWidth="1"/>
    <col min="16" max="17" width="5.7109375" customWidth="1"/>
  </cols>
  <sheetData>
    <row r="2" spans="2:18" ht="15.75" x14ac:dyDescent="0.25">
      <c r="B2" s="62" t="s">
        <v>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2"/>
      <c r="P2" s="2"/>
    </row>
    <row r="3" spans="2:18" x14ac:dyDescent="0.2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38"/>
      <c r="P3" s="38"/>
    </row>
    <row r="4" spans="2:18" x14ac:dyDescent="0.25">
      <c r="C4" t="s">
        <v>0</v>
      </c>
      <c r="D4" s="41" t="s">
        <v>133</v>
      </c>
      <c r="F4" t="s">
        <v>1</v>
      </c>
      <c r="G4" s="60" t="s">
        <v>138</v>
      </c>
      <c r="H4" s="60"/>
      <c r="J4" t="s">
        <v>2</v>
      </c>
      <c r="L4" s="61">
        <v>45397</v>
      </c>
      <c r="M4" s="61"/>
      <c r="N4" s="61"/>
      <c r="O4" s="61"/>
    </row>
    <row r="5" spans="2:18" ht="6.75" customHeight="1" x14ac:dyDescent="0.25">
      <c r="D5" s="6"/>
    </row>
    <row r="6" spans="2:18" x14ac:dyDescent="0.25">
      <c r="C6" t="s">
        <v>3</v>
      </c>
      <c r="D6" s="36" t="s">
        <v>134</v>
      </c>
      <c r="F6" s="54" t="s">
        <v>22</v>
      </c>
      <c r="G6" s="54"/>
      <c r="H6" s="53" t="s">
        <v>123</v>
      </c>
      <c r="I6" s="53"/>
      <c r="J6" s="53"/>
      <c r="K6" s="53"/>
      <c r="L6" s="53"/>
      <c r="M6" s="53"/>
      <c r="N6" s="53"/>
      <c r="O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3" t="s">
        <v>5</v>
      </c>
      <c r="E8" s="63"/>
      <c r="F8" s="63"/>
      <c r="G8" s="37" t="s">
        <v>7</v>
      </c>
      <c r="H8" s="37" t="s">
        <v>10</v>
      </c>
      <c r="I8" s="37" t="s">
        <v>11</v>
      </c>
      <c r="J8" s="37" t="s">
        <v>12</v>
      </c>
      <c r="K8" s="37" t="s">
        <v>13</v>
      </c>
      <c r="L8" s="37" t="s">
        <v>14</v>
      </c>
      <c r="M8" s="37" t="s">
        <v>14</v>
      </c>
      <c r="N8" s="37" t="s">
        <v>15</v>
      </c>
      <c r="O8" s="10" t="s">
        <v>23</v>
      </c>
    </row>
    <row r="9" spans="2:18" ht="16.5" customHeight="1" x14ac:dyDescent="0.3">
      <c r="B9" s="35">
        <v>1</v>
      </c>
      <c r="C9" s="20" t="s">
        <v>104</v>
      </c>
      <c r="D9" s="42" t="s">
        <v>90</v>
      </c>
      <c r="E9" s="43"/>
      <c r="F9" s="44"/>
      <c r="G9" s="30">
        <v>80</v>
      </c>
      <c r="H9" s="30">
        <v>82</v>
      </c>
      <c r="I9" s="32"/>
      <c r="J9" s="30"/>
      <c r="K9" s="30"/>
      <c r="L9" s="30"/>
      <c r="M9" s="37">
        <v>0</v>
      </c>
      <c r="N9" s="37">
        <v>0</v>
      </c>
      <c r="O9" s="11">
        <f>SUM(G9:N9)/6</f>
        <v>27</v>
      </c>
    </row>
    <row r="10" spans="2:18" ht="16.5" customHeight="1" x14ac:dyDescent="0.3">
      <c r="B10" s="35">
        <v>2</v>
      </c>
      <c r="C10" s="20" t="s">
        <v>105</v>
      </c>
      <c r="D10" s="42" t="s">
        <v>91</v>
      </c>
      <c r="E10" s="43"/>
      <c r="F10" s="44"/>
      <c r="G10" s="30">
        <v>90</v>
      </c>
      <c r="H10" s="30">
        <v>79.5</v>
      </c>
      <c r="I10" s="32"/>
      <c r="J10" s="30"/>
      <c r="K10" s="30"/>
      <c r="L10" s="30"/>
      <c r="M10" s="37">
        <v>0</v>
      </c>
      <c r="N10" s="37">
        <v>0</v>
      </c>
      <c r="O10" s="11">
        <f t="shared" ref="O10:O53" si="0">SUM(G10:N10)/6</f>
        <v>28.25</v>
      </c>
    </row>
    <row r="11" spans="2:18" ht="16.5" customHeight="1" x14ac:dyDescent="0.3">
      <c r="B11" s="35">
        <v>3</v>
      </c>
      <c r="C11" s="20" t="s">
        <v>106</v>
      </c>
      <c r="D11" s="42" t="s">
        <v>92</v>
      </c>
      <c r="E11" s="43"/>
      <c r="F11" s="44"/>
      <c r="G11" s="30">
        <v>80</v>
      </c>
      <c r="H11" s="30">
        <v>79.5</v>
      </c>
      <c r="I11" s="32"/>
      <c r="J11" s="30"/>
      <c r="K11" s="30"/>
      <c r="L11" s="30"/>
      <c r="M11" s="37">
        <v>0</v>
      </c>
      <c r="N11" s="37">
        <v>0</v>
      </c>
      <c r="O11" s="11">
        <f t="shared" si="0"/>
        <v>26.583333333333332</v>
      </c>
    </row>
    <row r="12" spans="2:18" ht="16.5" customHeight="1" x14ac:dyDescent="0.3">
      <c r="B12" s="35">
        <v>4</v>
      </c>
      <c r="C12" s="20" t="s">
        <v>107</v>
      </c>
      <c r="D12" s="42" t="s">
        <v>93</v>
      </c>
      <c r="E12" s="43"/>
      <c r="F12" s="44"/>
      <c r="G12" s="30">
        <v>72</v>
      </c>
      <c r="H12" s="30">
        <v>0</v>
      </c>
      <c r="I12" s="32"/>
      <c r="J12" s="30"/>
      <c r="K12" s="30"/>
      <c r="L12" s="30"/>
      <c r="M12" s="37">
        <v>0</v>
      </c>
      <c r="N12" s="37">
        <v>0</v>
      </c>
      <c r="O12" s="11">
        <f t="shared" si="0"/>
        <v>12</v>
      </c>
    </row>
    <row r="13" spans="2:18" ht="16.5" customHeight="1" x14ac:dyDescent="0.3">
      <c r="B13" s="35">
        <v>5</v>
      </c>
      <c r="C13" s="20" t="s">
        <v>108</v>
      </c>
      <c r="D13" s="42" t="s">
        <v>139</v>
      </c>
      <c r="E13" s="43"/>
      <c r="F13" s="44"/>
      <c r="G13" s="30">
        <v>86</v>
      </c>
      <c r="H13" s="30">
        <v>91</v>
      </c>
      <c r="I13" s="32"/>
      <c r="J13" s="30"/>
      <c r="K13" s="30"/>
      <c r="L13" s="30"/>
      <c r="M13" s="37">
        <v>0</v>
      </c>
      <c r="N13" s="37">
        <v>0</v>
      </c>
      <c r="O13" s="11">
        <f t="shared" si="0"/>
        <v>29.5</v>
      </c>
      <c r="Q13" s="23"/>
      <c r="R13" s="23"/>
    </row>
    <row r="14" spans="2:18" ht="16.5" customHeight="1" x14ac:dyDescent="0.3">
      <c r="B14" s="35">
        <v>6</v>
      </c>
      <c r="C14" s="20" t="s">
        <v>109</v>
      </c>
      <c r="D14" s="42" t="s">
        <v>94</v>
      </c>
      <c r="E14" s="43"/>
      <c r="F14" s="44"/>
      <c r="G14" s="30">
        <v>86</v>
      </c>
      <c r="H14" s="30">
        <v>88.5</v>
      </c>
      <c r="I14" s="32"/>
      <c r="J14" s="30"/>
      <c r="K14" s="30"/>
      <c r="L14" s="30"/>
      <c r="M14" s="37">
        <v>0</v>
      </c>
      <c r="N14" s="37">
        <v>0</v>
      </c>
      <c r="O14" s="11">
        <f t="shared" si="0"/>
        <v>29.083333333333332</v>
      </c>
    </row>
    <row r="15" spans="2:18" ht="16.5" customHeight="1" x14ac:dyDescent="0.3">
      <c r="B15" s="35">
        <v>7</v>
      </c>
      <c r="C15" s="20" t="s">
        <v>110</v>
      </c>
      <c r="D15" s="42" t="s">
        <v>95</v>
      </c>
      <c r="E15" s="43"/>
      <c r="F15" s="44"/>
      <c r="G15" s="30">
        <v>80</v>
      </c>
      <c r="H15" s="30">
        <v>77.5</v>
      </c>
      <c r="I15" s="30"/>
      <c r="J15" s="30"/>
      <c r="K15" s="30"/>
      <c r="L15" s="30"/>
      <c r="M15" s="37">
        <v>0</v>
      </c>
      <c r="N15" s="37">
        <v>0</v>
      </c>
      <c r="O15" s="11">
        <f t="shared" si="0"/>
        <v>26.25</v>
      </c>
      <c r="Q15" s="23"/>
    </row>
    <row r="16" spans="2:18" ht="16.5" customHeight="1" x14ac:dyDescent="0.3">
      <c r="B16" s="35">
        <v>8</v>
      </c>
      <c r="C16" s="20" t="s">
        <v>111</v>
      </c>
      <c r="D16" s="42" t="s">
        <v>96</v>
      </c>
      <c r="E16" s="43"/>
      <c r="F16" s="44"/>
      <c r="G16" s="30">
        <v>78</v>
      </c>
      <c r="H16" s="30">
        <v>0</v>
      </c>
      <c r="I16" s="30"/>
      <c r="J16" s="30"/>
      <c r="K16" s="30"/>
      <c r="L16" s="30"/>
      <c r="M16" s="37">
        <v>0</v>
      </c>
      <c r="N16" s="37">
        <v>0</v>
      </c>
      <c r="O16" s="11">
        <f t="shared" si="0"/>
        <v>13</v>
      </c>
      <c r="R16" s="23"/>
    </row>
    <row r="17" spans="2:18" ht="16.5" customHeight="1" x14ac:dyDescent="0.3">
      <c r="B17" s="35">
        <v>9</v>
      </c>
      <c r="C17" s="20" t="s">
        <v>112</v>
      </c>
      <c r="D17" s="46" t="s">
        <v>140</v>
      </c>
      <c r="E17" s="43"/>
      <c r="F17" s="44"/>
      <c r="G17" s="30">
        <v>78</v>
      </c>
      <c r="H17" s="30">
        <v>0</v>
      </c>
      <c r="I17" s="32"/>
      <c r="J17" s="30"/>
      <c r="K17" s="30"/>
      <c r="L17" s="30"/>
      <c r="M17" s="37">
        <v>0</v>
      </c>
      <c r="N17" s="37">
        <v>0</v>
      </c>
      <c r="O17" s="11">
        <f t="shared" si="0"/>
        <v>13</v>
      </c>
    </row>
    <row r="18" spans="2:18" ht="16.5" customHeight="1" x14ac:dyDescent="0.3">
      <c r="B18" s="35">
        <v>10</v>
      </c>
      <c r="C18" s="20" t="s">
        <v>113</v>
      </c>
      <c r="D18" s="42" t="s">
        <v>141</v>
      </c>
      <c r="E18" s="43"/>
      <c r="F18" s="44"/>
      <c r="G18" s="30">
        <v>0</v>
      </c>
      <c r="H18" s="30">
        <v>0</v>
      </c>
      <c r="I18" s="30"/>
      <c r="J18" s="30"/>
      <c r="K18" s="30"/>
      <c r="L18" s="30"/>
      <c r="M18" s="37">
        <v>0</v>
      </c>
      <c r="N18" s="37">
        <v>0</v>
      </c>
      <c r="O18" s="11">
        <f t="shared" si="0"/>
        <v>0</v>
      </c>
      <c r="Q18" s="23"/>
      <c r="R18" s="23"/>
    </row>
    <row r="19" spans="2:18" ht="16.5" customHeight="1" x14ac:dyDescent="0.3">
      <c r="B19" s="35">
        <v>11</v>
      </c>
      <c r="C19" s="20" t="s">
        <v>114</v>
      </c>
      <c r="D19" s="42" t="s">
        <v>97</v>
      </c>
      <c r="E19" s="43"/>
      <c r="F19" s="44"/>
      <c r="G19" s="30">
        <v>0</v>
      </c>
      <c r="H19" s="30">
        <v>0</v>
      </c>
      <c r="I19" s="32"/>
      <c r="J19" s="30"/>
      <c r="K19" s="30"/>
      <c r="L19" s="30"/>
      <c r="M19" s="37">
        <v>0</v>
      </c>
      <c r="N19" s="37">
        <v>0</v>
      </c>
      <c r="O19" s="11">
        <f t="shared" si="0"/>
        <v>0</v>
      </c>
      <c r="P19" s="23"/>
      <c r="Q19" s="23"/>
    </row>
    <row r="20" spans="2:18" ht="16.5" customHeight="1" x14ac:dyDescent="0.3">
      <c r="B20" s="35">
        <v>12</v>
      </c>
      <c r="C20" s="20" t="s">
        <v>115</v>
      </c>
      <c r="D20" s="42" t="s">
        <v>98</v>
      </c>
      <c r="E20" s="43"/>
      <c r="F20" s="44"/>
      <c r="G20" s="30">
        <v>86</v>
      </c>
      <c r="H20" s="30">
        <v>0</v>
      </c>
      <c r="I20" s="30"/>
      <c r="J20" s="30"/>
      <c r="K20" s="30"/>
      <c r="L20" s="30"/>
      <c r="M20" s="37">
        <v>0</v>
      </c>
      <c r="N20" s="37">
        <v>0</v>
      </c>
      <c r="O20" s="11">
        <f t="shared" si="0"/>
        <v>14.333333333333334</v>
      </c>
    </row>
    <row r="21" spans="2:18" ht="16.5" customHeight="1" x14ac:dyDescent="0.3">
      <c r="B21" s="35">
        <v>13</v>
      </c>
      <c r="C21" s="20" t="s">
        <v>116</v>
      </c>
      <c r="D21" s="42" t="s">
        <v>99</v>
      </c>
      <c r="E21" s="43"/>
      <c r="F21" s="44"/>
      <c r="G21" s="30">
        <v>94</v>
      </c>
      <c r="H21" s="30">
        <v>0</v>
      </c>
      <c r="I21" s="32"/>
      <c r="J21" s="30"/>
      <c r="K21" s="30"/>
      <c r="L21" s="30"/>
      <c r="M21" s="37">
        <v>0</v>
      </c>
      <c r="N21" s="37">
        <v>0</v>
      </c>
      <c r="O21" s="11">
        <f t="shared" si="0"/>
        <v>15.666666666666666</v>
      </c>
    </row>
    <row r="22" spans="2:18" ht="16.5" customHeight="1" x14ac:dyDescent="0.3">
      <c r="B22" s="35">
        <v>14</v>
      </c>
      <c r="C22" s="20" t="s">
        <v>119</v>
      </c>
      <c r="D22" s="42" t="s">
        <v>102</v>
      </c>
      <c r="E22" s="43"/>
      <c r="F22" s="44"/>
      <c r="G22" s="30">
        <v>74</v>
      </c>
      <c r="H22" s="30">
        <v>88.5</v>
      </c>
      <c r="I22" s="30"/>
      <c r="J22" s="30"/>
      <c r="K22" s="30"/>
      <c r="L22" s="30"/>
      <c r="M22" s="37">
        <v>0</v>
      </c>
      <c r="N22" s="37">
        <v>0</v>
      </c>
      <c r="O22" s="11">
        <f t="shared" si="0"/>
        <v>27.083333333333332</v>
      </c>
    </row>
    <row r="23" spans="2:18" ht="16.5" customHeight="1" x14ac:dyDescent="0.3">
      <c r="B23" s="35">
        <v>15</v>
      </c>
      <c r="C23" s="20" t="s">
        <v>120</v>
      </c>
      <c r="D23" s="42" t="s">
        <v>103</v>
      </c>
      <c r="E23" s="43"/>
      <c r="F23" s="44"/>
      <c r="G23" s="30">
        <v>78</v>
      </c>
      <c r="H23" s="30">
        <v>91</v>
      </c>
      <c r="I23" s="32"/>
      <c r="J23" s="30"/>
      <c r="K23" s="30"/>
      <c r="L23" s="30"/>
      <c r="M23" s="37">
        <v>0</v>
      </c>
      <c r="N23" s="37">
        <v>0</v>
      </c>
      <c r="O23" s="11">
        <f t="shared" si="0"/>
        <v>28.166666666666668</v>
      </c>
    </row>
    <row r="24" spans="2:18" ht="16.5" customHeight="1" x14ac:dyDescent="0.3">
      <c r="B24" s="35">
        <v>16</v>
      </c>
      <c r="C24" s="20" t="s">
        <v>121</v>
      </c>
      <c r="D24" s="42" t="s">
        <v>142</v>
      </c>
      <c r="E24" s="43"/>
      <c r="F24" s="44"/>
      <c r="G24" s="30">
        <v>88</v>
      </c>
      <c r="H24" s="30">
        <v>82</v>
      </c>
      <c r="I24" s="30"/>
      <c r="J24" s="30"/>
      <c r="K24" s="30"/>
      <c r="L24" s="30"/>
      <c r="M24" s="37">
        <v>0</v>
      </c>
      <c r="N24" s="37">
        <v>0</v>
      </c>
      <c r="O24" s="11">
        <f t="shared" si="0"/>
        <v>28.333333333333332</v>
      </c>
    </row>
    <row r="25" spans="2:18" ht="16.5" customHeight="1" x14ac:dyDescent="0.3">
      <c r="B25" s="35">
        <v>17</v>
      </c>
      <c r="C25" s="20" t="s">
        <v>122</v>
      </c>
      <c r="D25" s="42" t="s">
        <v>143</v>
      </c>
      <c r="E25" s="43"/>
      <c r="F25" s="44"/>
      <c r="G25" s="30">
        <v>78</v>
      </c>
      <c r="H25" s="30">
        <v>84</v>
      </c>
      <c r="I25" s="32"/>
      <c r="J25" s="30"/>
      <c r="K25" s="30"/>
      <c r="L25" s="30"/>
      <c r="M25" s="37">
        <v>0</v>
      </c>
      <c r="N25" s="37">
        <v>0</v>
      </c>
      <c r="O25" s="11">
        <f t="shared" si="0"/>
        <v>27</v>
      </c>
    </row>
    <row r="26" spans="2:18" ht="16.5" customHeight="1" x14ac:dyDescent="0.3">
      <c r="B26" s="35">
        <v>18</v>
      </c>
      <c r="C26" s="20"/>
      <c r="D26" s="42"/>
      <c r="E26" s="43"/>
      <c r="F26" s="44"/>
      <c r="G26" s="30"/>
      <c r="H26" s="30"/>
      <c r="I26" s="30"/>
      <c r="J26" s="30"/>
      <c r="K26" s="30"/>
      <c r="L26" s="30"/>
      <c r="M26" s="37">
        <v>0</v>
      </c>
      <c r="N26" s="37">
        <v>0</v>
      </c>
      <c r="O26" s="11">
        <f t="shared" si="0"/>
        <v>0</v>
      </c>
    </row>
    <row r="27" spans="2:18" ht="16.5" customHeight="1" x14ac:dyDescent="0.3">
      <c r="B27" s="35">
        <v>19</v>
      </c>
      <c r="C27" s="20"/>
      <c r="D27" s="42"/>
      <c r="E27" s="43"/>
      <c r="F27" s="44"/>
      <c r="G27" s="30"/>
      <c r="H27" s="30"/>
      <c r="I27" s="30"/>
      <c r="J27" s="30"/>
      <c r="K27" s="30"/>
      <c r="L27" s="30"/>
      <c r="M27" s="37">
        <v>0</v>
      </c>
      <c r="N27" s="37">
        <v>0</v>
      </c>
      <c r="O27" s="11">
        <f t="shared" si="0"/>
        <v>0</v>
      </c>
    </row>
    <row r="28" spans="2:18" ht="17.25" customHeight="1" x14ac:dyDescent="0.3">
      <c r="B28" s="35">
        <v>20</v>
      </c>
      <c r="C28" s="20"/>
      <c r="D28" s="42"/>
      <c r="E28" s="43"/>
      <c r="F28" s="44"/>
      <c r="G28" s="30"/>
      <c r="H28" s="30"/>
      <c r="I28" s="30"/>
      <c r="J28" s="30"/>
      <c r="K28" s="30"/>
      <c r="L28" s="30"/>
      <c r="M28" s="37">
        <v>0</v>
      </c>
      <c r="N28" s="37">
        <v>0</v>
      </c>
      <c r="O28" s="11">
        <f t="shared" si="0"/>
        <v>0</v>
      </c>
    </row>
    <row r="29" spans="2:18" ht="16.5" customHeight="1" x14ac:dyDescent="0.3">
      <c r="B29" s="35">
        <v>21</v>
      </c>
      <c r="C29" s="20"/>
      <c r="D29" s="42"/>
      <c r="E29" s="43"/>
      <c r="F29" s="44"/>
      <c r="G29" s="30"/>
      <c r="H29" s="30"/>
      <c r="I29" s="30"/>
      <c r="J29" s="30"/>
      <c r="K29" s="30"/>
      <c r="L29" s="30"/>
      <c r="M29" s="37">
        <v>0</v>
      </c>
      <c r="N29" s="37">
        <v>0</v>
      </c>
      <c r="O29" s="11">
        <f t="shared" si="0"/>
        <v>0</v>
      </c>
    </row>
    <row r="30" spans="2:18" ht="16.5" customHeight="1" x14ac:dyDescent="0.3">
      <c r="B30" s="35">
        <v>22</v>
      </c>
      <c r="C30" s="20"/>
      <c r="D30" s="42"/>
      <c r="E30" s="43"/>
      <c r="F30" s="44"/>
      <c r="G30" s="30"/>
      <c r="H30" s="30"/>
      <c r="I30" s="30"/>
      <c r="J30" s="30"/>
      <c r="K30" s="30"/>
      <c r="L30" s="30"/>
      <c r="M30" s="37">
        <v>0</v>
      </c>
      <c r="N30" s="37">
        <v>0</v>
      </c>
      <c r="O30" s="11">
        <f t="shared" si="0"/>
        <v>0</v>
      </c>
    </row>
    <row r="31" spans="2:18" ht="16.5" customHeight="1" x14ac:dyDescent="0.3">
      <c r="B31" s="35">
        <v>23</v>
      </c>
      <c r="C31" s="20"/>
      <c r="D31" s="42"/>
      <c r="E31" s="43"/>
      <c r="F31" s="44"/>
      <c r="G31" s="30"/>
      <c r="H31" s="30"/>
      <c r="I31" s="30"/>
      <c r="J31" s="30"/>
      <c r="K31" s="30"/>
      <c r="L31" s="30"/>
      <c r="M31" s="37">
        <v>0</v>
      </c>
      <c r="N31" s="37">
        <v>0</v>
      </c>
      <c r="O31" s="11">
        <f t="shared" si="0"/>
        <v>0</v>
      </c>
    </row>
    <row r="32" spans="2:18" ht="16.5" customHeight="1" x14ac:dyDescent="0.3">
      <c r="B32" s="35">
        <v>24</v>
      </c>
      <c r="C32" s="20"/>
      <c r="D32" s="42"/>
      <c r="E32" s="43"/>
      <c r="F32" s="44"/>
      <c r="G32" s="30"/>
      <c r="H32" s="30"/>
      <c r="I32" s="30"/>
      <c r="J32" s="30"/>
      <c r="K32" s="30"/>
      <c r="L32" s="30"/>
      <c r="M32" s="37">
        <v>0</v>
      </c>
      <c r="N32" s="37">
        <v>0</v>
      </c>
      <c r="O32" s="11">
        <f t="shared" si="0"/>
        <v>0</v>
      </c>
      <c r="Q32" s="23"/>
    </row>
    <row r="33" spans="2:15" ht="17.25" x14ac:dyDescent="0.3">
      <c r="B33" s="35">
        <v>25</v>
      </c>
      <c r="C33" s="21"/>
      <c r="D33" s="42"/>
      <c r="E33" s="43"/>
      <c r="F33" s="44"/>
      <c r="G33" s="33"/>
      <c r="H33" s="31"/>
      <c r="I33" s="31"/>
      <c r="J33" s="33"/>
      <c r="K33" s="33"/>
      <c r="L33" s="33"/>
      <c r="M33" s="37">
        <v>0</v>
      </c>
      <c r="N33" s="37">
        <v>0</v>
      </c>
      <c r="O33" s="11">
        <f t="shared" si="0"/>
        <v>0</v>
      </c>
    </row>
    <row r="34" spans="2:15" ht="17.25" x14ac:dyDescent="0.3">
      <c r="B34" s="35">
        <v>26</v>
      </c>
      <c r="C34" s="21"/>
      <c r="D34" s="42"/>
      <c r="E34" s="43"/>
      <c r="F34" s="44"/>
      <c r="G34" s="24"/>
      <c r="H34" s="25"/>
      <c r="I34" s="25"/>
      <c r="J34" s="24"/>
      <c r="K34" s="24"/>
      <c r="L34" s="24"/>
      <c r="M34" s="37"/>
      <c r="N34" s="37"/>
      <c r="O34" s="11">
        <f t="shared" si="0"/>
        <v>0</v>
      </c>
    </row>
    <row r="35" spans="2:15" ht="17.25" x14ac:dyDescent="0.3">
      <c r="B35" s="35">
        <v>27</v>
      </c>
      <c r="C35" s="21"/>
      <c r="D35" s="42"/>
      <c r="E35" s="43"/>
      <c r="F35" s="44"/>
      <c r="G35" s="24"/>
      <c r="H35" s="25"/>
      <c r="I35" s="25"/>
      <c r="J35" s="24"/>
      <c r="K35" s="24"/>
      <c r="L35" s="24"/>
      <c r="M35" s="37"/>
      <c r="N35" s="37"/>
      <c r="O35" s="11">
        <f t="shared" si="0"/>
        <v>0</v>
      </c>
    </row>
    <row r="36" spans="2:15" ht="17.25" x14ac:dyDescent="0.3">
      <c r="B36" s="35">
        <v>28</v>
      </c>
      <c r="C36" s="21"/>
      <c r="D36" s="42"/>
      <c r="E36" s="43"/>
      <c r="F36" s="44"/>
      <c r="G36" s="24"/>
      <c r="H36" s="25"/>
      <c r="I36" s="25"/>
      <c r="J36" s="24"/>
      <c r="K36" s="24"/>
      <c r="L36" s="24"/>
      <c r="M36" s="37"/>
      <c r="N36" s="37"/>
      <c r="O36" s="11">
        <f t="shared" si="0"/>
        <v>0</v>
      </c>
    </row>
    <row r="37" spans="2:15" ht="17.25" x14ac:dyDescent="0.3">
      <c r="B37" s="35">
        <v>29</v>
      </c>
      <c r="C37" s="21"/>
      <c r="D37" s="42"/>
      <c r="E37" s="43"/>
      <c r="F37" s="44"/>
      <c r="G37" s="24"/>
      <c r="H37" s="25"/>
      <c r="I37" s="25"/>
      <c r="J37" s="24"/>
      <c r="K37" s="24"/>
      <c r="L37" s="24"/>
      <c r="M37" s="37"/>
      <c r="N37" s="37"/>
      <c r="O37" s="11">
        <f t="shared" si="0"/>
        <v>0</v>
      </c>
    </row>
    <row r="38" spans="2:15" ht="17.25" x14ac:dyDescent="0.3">
      <c r="B38" s="35">
        <v>30</v>
      </c>
      <c r="C38" s="21"/>
      <c r="D38" s="42"/>
      <c r="E38" s="43"/>
      <c r="F38" s="44"/>
      <c r="G38" s="24"/>
      <c r="H38" s="25"/>
      <c r="I38" s="25"/>
      <c r="J38" s="24"/>
      <c r="K38" s="24"/>
      <c r="L38" s="24"/>
      <c r="M38" s="37"/>
      <c r="N38" s="37"/>
      <c r="O38" s="11">
        <f t="shared" si="0"/>
        <v>0</v>
      </c>
    </row>
    <row r="39" spans="2:15" ht="17.25" x14ac:dyDescent="0.3">
      <c r="B39" s="35">
        <v>31</v>
      </c>
      <c r="C39" s="21"/>
      <c r="D39" s="42"/>
      <c r="E39" s="43"/>
      <c r="F39" s="44"/>
      <c r="G39" s="24"/>
      <c r="H39" s="25"/>
      <c r="I39" s="25"/>
      <c r="J39" s="24"/>
      <c r="K39" s="24"/>
      <c r="L39" s="24"/>
      <c r="M39" s="37"/>
      <c r="N39" s="37"/>
      <c r="O39" s="11">
        <f t="shared" si="0"/>
        <v>0</v>
      </c>
    </row>
    <row r="40" spans="2:15" ht="17.25" x14ac:dyDescent="0.3">
      <c r="B40" s="35">
        <v>32</v>
      </c>
      <c r="C40" s="21"/>
      <c r="D40" s="42"/>
      <c r="E40" s="43"/>
      <c r="F40" s="44"/>
      <c r="G40" s="24"/>
      <c r="H40" s="25"/>
      <c r="I40" s="25"/>
      <c r="J40" s="24"/>
      <c r="K40" s="24"/>
      <c r="L40" s="24"/>
      <c r="M40" s="37"/>
      <c r="N40" s="37"/>
      <c r="O40" s="11">
        <f t="shared" si="0"/>
        <v>0</v>
      </c>
    </row>
    <row r="41" spans="2:15" ht="17.25" x14ac:dyDescent="0.3">
      <c r="B41" s="35">
        <v>33</v>
      </c>
      <c r="C41" s="21"/>
      <c r="D41" s="42"/>
      <c r="E41" s="43"/>
      <c r="F41" s="44"/>
      <c r="G41" s="24"/>
      <c r="H41" s="25"/>
      <c r="I41" s="25"/>
      <c r="J41" s="24"/>
      <c r="K41" s="24"/>
      <c r="L41" s="24"/>
      <c r="M41" s="37"/>
      <c r="N41" s="37"/>
      <c r="O41" s="11">
        <f t="shared" si="0"/>
        <v>0</v>
      </c>
    </row>
    <row r="42" spans="2:15" ht="17.25" x14ac:dyDescent="0.3">
      <c r="B42" s="35">
        <v>34</v>
      </c>
      <c r="C42" s="21"/>
      <c r="D42" s="42"/>
      <c r="E42" s="43"/>
      <c r="F42" s="44"/>
      <c r="G42" s="24"/>
      <c r="H42" s="25"/>
      <c r="I42" s="25"/>
      <c r="J42" s="24"/>
      <c r="K42" s="24"/>
      <c r="L42" s="24"/>
      <c r="M42" s="37"/>
      <c r="N42" s="37"/>
      <c r="O42" s="11">
        <f t="shared" si="0"/>
        <v>0</v>
      </c>
    </row>
    <row r="43" spans="2:15" ht="17.25" x14ac:dyDescent="0.3">
      <c r="B43" s="35">
        <v>35</v>
      </c>
      <c r="C43" s="21"/>
      <c r="D43" s="42"/>
      <c r="E43" s="43"/>
      <c r="F43" s="44"/>
      <c r="G43" s="24"/>
      <c r="H43" s="25"/>
      <c r="I43" s="25"/>
      <c r="J43" s="24"/>
      <c r="K43" s="24"/>
      <c r="L43" s="24"/>
      <c r="M43" s="37"/>
      <c r="N43" s="37"/>
      <c r="O43" s="11">
        <f t="shared" si="0"/>
        <v>0</v>
      </c>
    </row>
    <row r="44" spans="2:15" ht="17.25" x14ac:dyDescent="0.3">
      <c r="B44" s="35">
        <v>36</v>
      </c>
      <c r="C44" s="35"/>
      <c r="D44" s="42"/>
      <c r="E44" s="43"/>
      <c r="F44" s="44"/>
      <c r="G44" s="37"/>
      <c r="H44" s="37"/>
      <c r="I44" s="37"/>
      <c r="J44" s="37"/>
      <c r="K44" s="37"/>
      <c r="L44" s="37"/>
      <c r="M44" s="37"/>
      <c r="N44" s="37"/>
      <c r="O44" s="11">
        <f t="shared" si="0"/>
        <v>0</v>
      </c>
    </row>
    <row r="45" spans="2:15" ht="17.25" x14ac:dyDescent="0.3">
      <c r="B45" s="35">
        <v>37</v>
      </c>
      <c r="C45" s="8"/>
      <c r="D45" s="42"/>
      <c r="E45" s="43"/>
      <c r="F45" s="44"/>
      <c r="G45" s="37"/>
      <c r="H45" s="37"/>
      <c r="I45" s="37"/>
      <c r="J45" s="37"/>
      <c r="K45" s="37"/>
      <c r="L45" s="37"/>
      <c r="M45" s="37"/>
      <c r="N45" s="37"/>
      <c r="O45" s="11">
        <f t="shared" si="0"/>
        <v>0</v>
      </c>
    </row>
    <row r="46" spans="2:15" ht="17.25" x14ac:dyDescent="0.3">
      <c r="B46" s="35">
        <v>38</v>
      </c>
      <c r="C46" s="8"/>
      <c r="D46" s="42"/>
      <c r="E46" s="43"/>
      <c r="F46" s="44"/>
      <c r="G46" s="37"/>
      <c r="H46" s="37"/>
      <c r="I46" s="37"/>
      <c r="J46" s="37"/>
      <c r="K46" s="37"/>
      <c r="L46" s="22"/>
      <c r="M46" s="37"/>
      <c r="N46" s="37"/>
      <c r="O46" s="11">
        <f t="shared" si="0"/>
        <v>0</v>
      </c>
    </row>
    <row r="47" spans="2:15" ht="17.25" x14ac:dyDescent="0.3">
      <c r="B47" s="35">
        <v>39</v>
      </c>
      <c r="C47" s="8"/>
      <c r="D47" s="42"/>
      <c r="E47" s="43"/>
      <c r="F47" s="44"/>
      <c r="G47" s="37"/>
      <c r="H47" s="37"/>
      <c r="I47" s="37"/>
      <c r="J47" s="37"/>
      <c r="K47" s="37"/>
      <c r="L47" s="22"/>
      <c r="M47" s="37"/>
      <c r="N47" s="37"/>
      <c r="O47" s="11">
        <f t="shared" si="0"/>
        <v>0</v>
      </c>
    </row>
    <row r="48" spans="2:15" ht="17.25" x14ac:dyDescent="0.3">
      <c r="B48" s="35">
        <v>40</v>
      </c>
      <c r="C48" s="8"/>
      <c r="D48" s="42"/>
      <c r="E48" s="43"/>
      <c r="F48" s="44"/>
      <c r="G48" s="37"/>
      <c r="H48" s="37"/>
      <c r="I48" s="37"/>
      <c r="J48" s="37"/>
      <c r="K48" s="37"/>
      <c r="L48" s="22"/>
      <c r="M48" s="37"/>
      <c r="N48" s="37"/>
      <c r="O48" s="11">
        <f t="shared" si="0"/>
        <v>0</v>
      </c>
    </row>
    <row r="49" spans="2:16" ht="17.25" x14ac:dyDescent="0.3">
      <c r="B49" s="35">
        <v>41</v>
      </c>
      <c r="C49" s="8"/>
      <c r="D49" s="42"/>
      <c r="E49" s="43"/>
      <c r="F49" s="44"/>
      <c r="G49" s="37"/>
      <c r="H49" s="37"/>
      <c r="I49" s="37"/>
      <c r="J49" s="37"/>
      <c r="K49" s="37"/>
      <c r="L49" s="37"/>
      <c r="M49" s="37"/>
      <c r="N49" s="37"/>
      <c r="O49" s="11">
        <f t="shared" si="0"/>
        <v>0</v>
      </c>
    </row>
    <row r="50" spans="2:16" ht="17.25" x14ac:dyDescent="0.3">
      <c r="B50" s="35">
        <v>42</v>
      </c>
      <c r="C50" s="8"/>
      <c r="D50" s="42"/>
      <c r="E50" s="43"/>
      <c r="F50" s="44"/>
      <c r="G50" s="37"/>
      <c r="H50" s="37"/>
      <c r="I50" s="37"/>
      <c r="J50" s="37"/>
      <c r="K50" s="37"/>
      <c r="L50" s="37"/>
      <c r="M50" s="37"/>
      <c r="N50" s="37"/>
      <c r="O50" s="11">
        <f t="shared" si="0"/>
        <v>0</v>
      </c>
    </row>
    <row r="51" spans="2:16" ht="17.25" x14ac:dyDescent="0.3">
      <c r="B51" s="35">
        <v>43</v>
      </c>
      <c r="C51" s="8"/>
      <c r="D51" s="42"/>
      <c r="E51" s="43"/>
      <c r="F51" s="44"/>
      <c r="G51" s="37"/>
      <c r="H51" s="37"/>
      <c r="I51" s="37"/>
      <c r="J51" s="37"/>
      <c r="K51" s="37"/>
      <c r="L51" s="37"/>
      <c r="M51" s="37"/>
      <c r="N51" s="37"/>
      <c r="O51" s="11">
        <f t="shared" si="0"/>
        <v>0</v>
      </c>
    </row>
    <row r="52" spans="2:16" ht="17.25" x14ac:dyDescent="0.3">
      <c r="B52" s="35">
        <v>44</v>
      </c>
      <c r="C52" s="8"/>
      <c r="D52" s="42"/>
      <c r="E52" s="43"/>
      <c r="F52" s="44"/>
      <c r="G52" s="37"/>
      <c r="H52" s="37"/>
      <c r="I52" s="37"/>
      <c r="J52" s="37"/>
      <c r="K52" s="37"/>
      <c r="L52" s="37"/>
      <c r="M52" s="37"/>
      <c r="N52" s="37"/>
      <c r="O52" s="11">
        <f t="shared" si="0"/>
        <v>0</v>
      </c>
    </row>
    <row r="53" spans="2:16" ht="17.25" x14ac:dyDescent="0.3">
      <c r="B53" s="35">
        <v>45</v>
      </c>
      <c r="C53" s="13"/>
      <c r="D53" s="45"/>
      <c r="E53" s="43"/>
      <c r="F53" s="44"/>
      <c r="G53" s="3"/>
      <c r="H53" s="3"/>
      <c r="I53" s="3"/>
      <c r="J53" s="3"/>
      <c r="K53" s="3"/>
      <c r="L53" s="3"/>
      <c r="M53" s="3"/>
      <c r="N53" s="3"/>
      <c r="O53" s="11">
        <f t="shared" si="0"/>
        <v>0</v>
      </c>
    </row>
    <row r="54" spans="2:16" x14ac:dyDescent="0.25">
      <c r="C54" s="53"/>
      <c r="D54" s="53"/>
      <c r="E54" s="56" t="s">
        <v>19</v>
      </c>
      <c r="F54" s="56"/>
      <c r="G54" s="39">
        <f t="shared" ref="G54:N54" si="1">COUNTIF(G9:G53,"&gt;=70")</f>
        <v>15</v>
      </c>
      <c r="H54" s="39">
        <f t="shared" si="1"/>
        <v>10</v>
      </c>
      <c r="I54" s="39">
        <f t="shared" si="1"/>
        <v>0</v>
      </c>
      <c r="J54" s="39">
        <f t="shared" si="1"/>
        <v>0</v>
      </c>
      <c r="K54" s="39">
        <f t="shared" si="1"/>
        <v>0</v>
      </c>
      <c r="L54" s="39">
        <f t="shared" si="1"/>
        <v>0</v>
      </c>
      <c r="M54" s="39">
        <f t="shared" si="1"/>
        <v>0</v>
      </c>
      <c r="N54" s="39">
        <f t="shared" si="1"/>
        <v>0</v>
      </c>
      <c r="O54" s="18">
        <f>COUNTIF(O9:O48,"&gt;=70")</f>
        <v>0</v>
      </c>
      <c r="P54" s="65"/>
    </row>
    <row r="55" spans="2:16" x14ac:dyDescent="0.25">
      <c r="C55" s="53"/>
      <c r="D55" s="53"/>
      <c r="E55" s="57" t="s">
        <v>20</v>
      </c>
      <c r="F55" s="57"/>
      <c r="G55" s="40">
        <f t="shared" ref="G55:O55" si="2">COUNTIF(G9:G53,"&lt;70")</f>
        <v>2</v>
      </c>
      <c r="H55" s="40">
        <f t="shared" si="2"/>
        <v>7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25</v>
      </c>
      <c r="N55" s="40">
        <f t="shared" si="2"/>
        <v>25</v>
      </c>
      <c r="O55" s="40">
        <f t="shared" si="2"/>
        <v>45</v>
      </c>
    </row>
    <row r="56" spans="2:16" x14ac:dyDescent="0.25">
      <c r="C56" s="53"/>
      <c r="D56" s="53"/>
      <c r="E56" s="57" t="s">
        <v>21</v>
      </c>
      <c r="F56" s="57"/>
      <c r="G56" s="40">
        <f t="shared" ref="G56:O56" si="3">COUNT(G9:G53)</f>
        <v>17</v>
      </c>
      <c r="H56" s="40">
        <f t="shared" si="3"/>
        <v>17</v>
      </c>
      <c r="I56" s="40">
        <f t="shared" si="3"/>
        <v>0</v>
      </c>
      <c r="J56" s="40">
        <f t="shared" si="3"/>
        <v>0</v>
      </c>
      <c r="K56" s="40">
        <f t="shared" si="3"/>
        <v>0</v>
      </c>
      <c r="L56" s="40">
        <f t="shared" si="3"/>
        <v>0</v>
      </c>
      <c r="M56" s="40">
        <f t="shared" si="3"/>
        <v>25</v>
      </c>
      <c r="N56" s="40">
        <f t="shared" si="3"/>
        <v>25</v>
      </c>
      <c r="O56" s="40">
        <f t="shared" si="3"/>
        <v>45</v>
      </c>
    </row>
    <row r="57" spans="2:16" x14ac:dyDescent="0.25">
      <c r="C57" s="53"/>
      <c r="D57" s="53"/>
      <c r="E57" s="58" t="s">
        <v>16</v>
      </c>
      <c r="F57" s="58"/>
      <c r="G57" s="16">
        <f>G54/G56</f>
        <v>0.88235294117647056</v>
      </c>
      <c r="H57" s="17">
        <f t="shared" ref="H57:O57" si="4">H54/H56</f>
        <v>0.58823529411764708</v>
      </c>
      <c r="I57" s="17" t="e">
        <f t="shared" si="4"/>
        <v>#DIV/0!</v>
      </c>
      <c r="J57" s="17" t="e">
        <f t="shared" si="4"/>
        <v>#DIV/0!</v>
      </c>
      <c r="K57" s="17" t="e">
        <f t="shared" si="4"/>
        <v>#DIV/0!</v>
      </c>
      <c r="L57" s="17" t="e">
        <f t="shared" si="4"/>
        <v>#DIV/0!</v>
      </c>
      <c r="M57" s="17">
        <f t="shared" si="4"/>
        <v>0</v>
      </c>
      <c r="N57" s="17">
        <f t="shared" si="4"/>
        <v>0</v>
      </c>
      <c r="O57" s="17">
        <f t="shared" si="4"/>
        <v>0</v>
      </c>
    </row>
    <row r="58" spans="2:16" x14ac:dyDescent="0.25">
      <c r="C58" s="53"/>
      <c r="D58" s="53"/>
      <c r="E58" s="58" t="s">
        <v>17</v>
      </c>
      <c r="F58" s="58"/>
      <c r="G58" s="16">
        <f>G55/G56</f>
        <v>0.11764705882352941</v>
      </c>
      <c r="H58" s="16">
        <f t="shared" ref="H58:O58" si="5">H55/H56</f>
        <v>0.41176470588235292</v>
      </c>
      <c r="I58" s="17" t="e">
        <f t="shared" si="5"/>
        <v>#DIV/0!</v>
      </c>
      <c r="J58" s="17" t="e">
        <f t="shared" si="5"/>
        <v>#DIV/0!</v>
      </c>
      <c r="K58" s="17" t="e">
        <f t="shared" si="5"/>
        <v>#DIV/0!</v>
      </c>
      <c r="L58" s="17" t="e">
        <f t="shared" si="5"/>
        <v>#DIV/0!</v>
      </c>
      <c r="M58" s="17">
        <f t="shared" si="5"/>
        <v>1</v>
      </c>
      <c r="N58" s="17">
        <f t="shared" si="5"/>
        <v>1</v>
      </c>
      <c r="O58" s="17">
        <f t="shared" si="5"/>
        <v>1</v>
      </c>
    </row>
    <row r="59" spans="2:16" x14ac:dyDescent="0.25">
      <c r="C59" s="53"/>
      <c r="D59" s="53"/>
    </row>
    <row r="60" spans="2:16" x14ac:dyDescent="0.25">
      <c r="C60" s="34"/>
      <c r="D60" s="34"/>
    </row>
    <row r="61" spans="2:16" x14ac:dyDescent="0.25">
      <c r="G61" s="59"/>
      <c r="H61" s="59"/>
      <c r="I61" s="59"/>
      <c r="J61" s="59"/>
      <c r="K61" s="59"/>
      <c r="L61" s="59"/>
      <c r="M61" s="59"/>
      <c r="N61" s="59"/>
    </row>
    <row r="62" spans="2:16" x14ac:dyDescent="0.25">
      <c r="G62" s="52" t="s">
        <v>18</v>
      </c>
      <c r="H62" s="52"/>
      <c r="I62" s="52"/>
      <c r="J62" s="52"/>
      <c r="K62" s="52"/>
      <c r="L62" s="52"/>
      <c r="M62" s="52"/>
      <c r="N62" s="52"/>
    </row>
  </sheetData>
  <mergeCells count="20">
    <mergeCell ref="G62:N62"/>
    <mergeCell ref="C57:D57"/>
    <mergeCell ref="E57:F57"/>
    <mergeCell ref="C58:D58"/>
    <mergeCell ref="E58:F58"/>
    <mergeCell ref="C59:D59"/>
    <mergeCell ref="G61:N61"/>
    <mergeCell ref="C56:D56"/>
    <mergeCell ref="E56:F56"/>
    <mergeCell ref="B2:N2"/>
    <mergeCell ref="C3:N3"/>
    <mergeCell ref="G4:H4"/>
    <mergeCell ref="L4:O4"/>
    <mergeCell ref="F6:G6"/>
    <mergeCell ref="H6:O6"/>
    <mergeCell ref="D8:F8"/>
    <mergeCell ref="C54:D54"/>
    <mergeCell ref="E54:F54"/>
    <mergeCell ref="C55:D55"/>
    <mergeCell ref="E55:F5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D1" zoomScale="124" zoomScaleNormal="124" workbookViewId="0">
      <selection activeCell="K4" sqref="K4:N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4" width="43" customWidth="1"/>
    <col min="5" max="6" width="7.7109375" customWidth="1"/>
    <col min="7" max="7" width="7.140625" customWidth="1"/>
    <col min="8" max="9" width="5.7109375" customWidth="1"/>
    <col min="10" max="10" width="6.42578125" customWidth="1"/>
    <col min="11" max="11" width="5.7109375" customWidth="1"/>
    <col min="12" max="13" width="5.7109375" hidden="1" customWidth="1"/>
    <col min="14" max="14" width="8.7109375" customWidth="1"/>
    <col min="15" max="16" width="5.7109375" customWidth="1"/>
  </cols>
  <sheetData>
    <row r="2" spans="2:17" ht="15.75" x14ac:dyDescent="0.25">
      <c r="B2" s="62" t="s">
        <v>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2"/>
      <c r="O2" s="2"/>
    </row>
    <row r="3" spans="2:17" x14ac:dyDescent="0.2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38"/>
      <c r="O3" s="38"/>
    </row>
    <row r="4" spans="2:17" x14ac:dyDescent="0.25">
      <c r="C4" t="s">
        <v>0</v>
      </c>
      <c r="D4" s="41" t="s">
        <v>171</v>
      </c>
      <c r="F4" t="s">
        <v>1</v>
      </c>
      <c r="G4" s="60" t="s">
        <v>172</v>
      </c>
      <c r="H4" s="60"/>
      <c r="J4" t="s">
        <v>2</v>
      </c>
      <c r="K4" s="61">
        <v>45397</v>
      </c>
      <c r="L4" s="61"/>
      <c r="M4" s="61"/>
      <c r="N4" s="61"/>
    </row>
    <row r="5" spans="2:17" ht="6.75" customHeight="1" x14ac:dyDescent="0.25">
      <c r="D5" s="6"/>
    </row>
    <row r="6" spans="2:17" x14ac:dyDescent="0.25">
      <c r="C6" t="s">
        <v>3</v>
      </c>
      <c r="D6" s="36" t="s">
        <v>134</v>
      </c>
      <c r="F6" s="54" t="s">
        <v>22</v>
      </c>
      <c r="G6" s="54"/>
      <c r="H6" s="53" t="s">
        <v>123</v>
      </c>
      <c r="I6" s="53"/>
      <c r="J6" s="53"/>
      <c r="K6" s="53"/>
      <c r="L6" s="53"/>
      <c r="M6" s="53"/>
      <c r="N6" s="53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63" t="s">
        <v>5</v>
      </c>
      <c r="E8" s="63"/>
      <c r="F8" s="63"/>
      <c r="G8" s="37" t="s">
        <v>7</v>
      </c>
      <c r="H8" s="37" t="s">
        <v>10</v>
      </c>
      <c r="I8" s="37" t="s">
        <v>11</v>
      </c>
      <c r="J8" s="37" t="s">
        <v>12</v>
      </c>
      <c r="K8" s="37" t="s">
        <v>13</v>
      </c>
      <c r="L8" s="37" t="s">
        <v>14</v>
      </c>
      <c r="M8" s="37" t="s">
        <v>15</v>
      </c>
      <c r="N8" s="10" t="s">
        <v>23</v>
      </c>
    </row>
    <row r="9" spans="2:17" ht="16.5" customHeight="1" x14ac:dyDescent="0.3">
      <c r="B9" s="35">
        <v>1</v>
      </c>
      <c r="C9" s="20" t="s">
        <v>144</v>
      </c>
      <c r="D9" s="42" t="s">
        <v>173</v>
      </c>
      <c r="E9" s="43"/>
      <c r="F9" s="44"/>
      <c r="G9" s="51">
        <v>96.5</v>
      </c>
      <c r="H9" s="51">
        <v>89</v>
      </c>
      <c r="I9" s="32"/>
      <c r="J9" s="30"/>
      <c r="K9" s="30"/>
      <c r="L9" s="37">
        <v>0</v>
      </c>
      <c r="M9" s="37">
        <v>0</v>
      </c>
      <c r="N9" s="11">
        <f>SUM(G9:K9)/5</f>
        <v>37.1</v>
      </c>
    </row>
    <row r="10" spans="2:17" ht="16.5" customHeight="1" x14ac:dyDescent="0.3">
      <c r="B10" s="35">
        <v>2</v>
      </c>
      <c r="C10" s="20" t="s">
        <v>145</v>
      </c>
      <c r="D10" s="42" t="s">
        <v>174</v>
      </c>
      <c r="E10" s="43"/>
      <c r="F10" s="44"/>
      <c r="G10" s="51">
        <v>87</v>
      </c>
      <c r="H10" s="51">
        <v>89</v>
      </c>
      <c r="I10" s="32"/>
      <c r="J10" s="30"/>
      <c r="K10" s="30"/>
      <c r="L10" s="37">
        <v>0</v>
      </c>
      <c r="M10" s="37">
        <v>0</v>
      </c>
      <c r="N10" s="11">
        <f t="shared" ref="N10:N53" si="0">SUM(G10:K10)/5</f>
        <v>35.200000000000003</v>
      </c>
    </row>
    <row r="11" spans="2:17" ht="16.5" customHeight="1" x14ac:dyDescent="0.3">
      <c r="B11" s="35">
        <v>3</v>
      </c>
      <c r="C11" s="20" t="s">
        <v>146</v>
      </c>
      <c r="D11" s="42" t="s">
        <v>175</v>
      </c>
      <c r="E11" s="43"/>
      <c r="F11" s="44"/>
      <c r="G11" s="51">
        <v>89</v>
      </c>
      <c r="H11" s="51">
        <v>93.5</v>
      </c>
      <c r="I11" s="32"/>
      <c r="J11" s="30"/>
      <c r="K11" s="30"/>
      <c r="L11" s="37">
        <v>0</v>
      </c>
      <c r="M11" s="37">
        <v>0</v>
      </c>
      <c r="N11" s="11">
        <f t="shared" si="0"/>
        <v>36.5</v>
      </c>
    </row>
    <row r="12" spans="2:17" ht="16.5" customHeight="1" x14ac:dyDescent="0.3">
      <c r="B12" s="35">
        <v>4</v>
      </c>
      <c r="C12" s="20" t="s">
        <v>147</v>
      </c>
      <c r="D12" s="42" t="s">
        <v>176</v>
      </c>
      <c r="E12" s="43"/>
      <c r="F12" s="44"/>
      <c r="G12" s="51">
        <v>79.5</v>
      </c>
      <c r="H12" s="51">
        <v>82.5</v>
      </c>
      <c r="I12" s="32"/>
      <c r="J12" s="30"/>
      <c r="K12" s="30"/>
      <c r="L12" s="37">
        <v>0</v>
      </c>
      <c r="M12" s="37">
        <v>0</v>
      </c>
      <c r="N12" s="11">
        <f t="shared" si="0"/>
        <v>32.4</v>
      </c>
    </row>
    <row r="13" spans="2:17" ht="16.5" customHeight="1" x14ac:dyDescent="0.3">
      <c r="B13" s="35">
        <v>5</v>
      </c>
      <c r="C13" s="20" t="s">
        <v>148</v>
      </c>
      <c r="D13" s="42" t="s">
        <v>177</v>
      </c>
      <c r="E13" s="43"/>
      <c r="F13" s="44"/>
      <c r="G13" s="51">
        <v>0</v>
      </c>
      <c r="H13" s="51">
        <v>0</v>
      </c>
      <c r="I13" s="32"/>
      <c r="J13" s="30"/>
      <c r="K13" s="30"/>
      <c r="L13" s="37">
        <v>0</v>
      </c>
      <c r="M13" s="37">
        <v>0</v>
      </c>
      <c r="N13" s="11">
        <f t="shared" si="0"/>
        <v>0</v>
      </c>
      <c r="P13" s="23"/>
      <c r="Q13" s="23"/>
    </row>
    <row r="14" spans="2:17" ht="16.5" customHeight="1" x14ac:dyDescent="0.3">
      <c r="B14" s="35">
        <v>6</v>
      </c>
      <c r="C14" s="20" t="s">
        <v>149</v>
      </c>
      <c r="D14" s="42" t="s">
        <v>178</v>
      </c>
      <c r="E14" s="43"/>
      <c r="F14" s="44"/>
      <c r="G14" s="51">
        <v>89</v>
      </c>
      <c r="H14" s="51">
        <v>93.5</v>
      </c>
      <c r="I14" s="32"/>
      <c r="J14" s="30"/>
      <c r="K14" s="30"/>
      <c r="L14" s="37">
        <v>0</v>
      </c>
      <c r="M14" s="37">
        <v>0</v>
      </c>
      <c r="N14" s="11">
        <f t="shared" si="0"/>
        <v>36.5</v>
      </c>
    </row>
    <row r="15" spans="2:17" ht="16.5" customHeight="1" x14ac:dyDescent="0.3">
      <c r="B15" s="35">
        <v>7</v>
      </c>
      <c r="C15" s="20" t="s">
        <v>150</v>
      </c>
      <c r="D15" s="42" t="s">
        <v>179</v>
      </c>
      <c r="E15" s="43"/>
      <c r="F15" s="44"/>
      <c r="G15" s="51">
        <v>0</v>
      </c>
      <c r="H15" s="51">
        <v>0</v>
      </c>
      <c r="I15" s="30"/>
      <c r="J15" s="30"/>
      <c r="K15" s="30"/>
      <c r="L15" s="37">
        <v>0</v>
      </c>
      <c r="M15" s="37">
        <v>0</v>
      </c>
      <c r="N15" s="11">
        <f t="shared" si="0"/>
        <v>0</v>
      </c>
      <c r="P15" s="23"/>
    </row>
    <row r="16" spans="2:17" ht="16.5" customHeight="1" x14ac:dyDescent="0.3">
      <c r="B16" s="35">
        <v>8</v>
      </c>
      <c r="C16" s="20" t="s">
        <v>151</v>
      </c>
      <c r="D16" s="42" t="s">
        <v>180</v>
      </c>
      <c r="E16" s="43"/>
      <c r="F16" s="44"/>
      <c r="G16" s="51">
        <v>94.5</v>
      </c>
      <c r="H16" s="51">
        <v>87</v>
      </c>
      <c r="I16" s="30"/>
      <c r="J16" s="30"/>
      <c r="K16" s="30"/>
      <c r="L16" s="37">
        <v>0</v>
      </c>
      <c r="M16" s="37">
        <v>0</v>
      </c>
      <c r="N16" s="11">
        <f t="shared" si="0"/>
        <v>36.299999999999997</v>
      </c>
      <c r="Q16" s="23"/>
    </row>
    <row r="17" spans="2:17" ht="16.5" customHeight="1" x14ac:dyDescent="0.3">
      <c r="B17" s="35">
        <v>9</v>
      </c>
      <c r="C17" s="20" t="s">
        <v>152</v>
      </c>
      <c r="D17" s="46" t="s">
        <v>181</v>
      </c>
      <c r="E17" s="43"/>
      <c r="F17" s="44"/>
      <c r="G17" s="51">
        <v>83.5</v>
      </c>
      <c r="H17" s="51">
        <v>91.5</v>
      </c>
      <c r="I17" s="32"/>
      <c r="J17" s="30"/>
      <c r="K17" s="30"/>
      <c r="L17" s="37">
        <v>0</v>
      </c>
      <c r="M17" s="37">
        <v>0</v>
      </c>
      <c r="N17" s="11">
        <f t="shared" si="0"/>
        <v>35</v>
      </c>
    </row>
    <row r="18" spans="2:17" ht="16.5" customHeight="1" x14ac:dyDescent="0.3">
      <c r="B18" s="35">
        <v>10</v>
      </c>
      <c r="C18" s="20" t="s">
        <v>153</v>
      </c>
      <c r="D18" s="42" t="s">
        <v>182</v>
      </c>
      <c r="E18" s="43"/>
      <c r="F18" s="44"/>
      <c r="G18" s="51">
        <v>87</v>
      </c>
      <c r="H18" s="51">
        <v>95.5</v>
      </c>
      <c r="I18" s="30"/>
      <c r="J18" s="30"/>
      <c r="K18" s="30"/>
      <c r="L18" s="37">
        <v>0</v>
      </c>
      <c r="M18" s="37">
        <v>0</v>
      </c>
      <c r="N18" s="11">
        <f t="shared" si="0"/>
        <v>36.5</v>
      </c>
      <c r="P18" s="23"/>
      <c r="Q18" s="23"/>
    </row>
    <row r="19" spans="2:17" ht="16.5" customHeight="1" x14ac:dyDescent="0.3">
      <c r="B19" s="35">
        <v>11</v>
      </c>
      <c r="C19" s="20" t="s">
        <v>154</v>
      </c>
      <c r="D19" s="42" t="s">
        <v>183</v>
      </c>
      <c r="E19" s="43"/>
      <c r="F19" s="44"/>
      <c r="G19" s="51">
        <v>85</v>
      </c>
      <c r="H19" s="51">
        <v>95.5</v>
      </c>
      <c r="I19" s="32"/>
      <c r="J19" s="30"/>
      <c r="K19" s="30"/>
      <c r="L19" s="37">
        <v>0</v>
      </c>
      <c r="M19" s="37">
        <v>0</v>
      </c>
      <c r="N19" s="11">
        <f t="shared" si="0"/>
        <v>36.1</v>
      </c>
      <c r="P19" s="23"/>
    </row>
    <row r="20" spans="2:17" ht="16.5" customHeight="1" x14ac:dyDescent="0.3">
      <c r="B20" s="35">
        <v>12</v>
      </c>
      <c r="C20" s="20" t="s">
        <v>155</v>
      </c>
      <c r="D20" s="42" t="s">
        <v>184</v>
      </c>
      <c r="E20" s="43"/>
      <c r="F20" s="44"/>
      <c r="G20" s="51">
        <v>100</v>
      </c>
      <c r="H20" s="51">
        <v>95.5</v>
      </c>
      <c r="I20" s="30"/>
      <c r="J20" s="30"/>
      <c r="K20" s="30"/>
      <c r="L20" s="37">
        <v>0</v>
      </c>
      <c r="M20" s="37">
        <v>0</v>
      </c>
      <c r="N20" s="11">
        <f t="shared" si="0"/>
        <v>39.1</v>
      </c>
    </row>
    <row r="21" spans="2:17" ht="16.5" customHeight="1" x14ac:dyDescent="0.3">
      <c r="B21" s="35">
        <v>13</v>
      </c>
      <c r="C21" s="20" t="s">
        <v>156</v>
      </c>
      <c r="D21" s="42" t="s">
        <v>185</v>
      </c>
      <c r="E21" s="43"/>
      <c r="F21" s="44"/>
      <c r="G21" s="51">
        <v>87</v>
      </c>
      <c r="H21" s="51">
        <v>80.5</v>
      </c>
      <c r="I21" s="32"/>
      <c r="J21" s="30"/>
      <c r="K21" s="30"/>
      <c r="L21" s="37">
        <v>0</v>
      </c>
      <c r="M21" s="37">
        <v>0</v>
      </c>
      <c r="N21" s="11">
        <f t="shared" si="0"/>
        <v>33.5</v>
      </c>
    </row>
    <row r="22" spans="2:17" ht="16.5" customHeight="1" x14ac:dyDescent="0.3">
      <c r="B22" s="35">
        <v>14</v>
      </c>
      <c r="C22" s="20" t="s">
        <v>157</v>
      </c>
      <c r="D22" s="42" t="s">
        <v>186</v>
      </c>
      <c r="E22" s="43"/>
      <c r="F22" s="44"/>
      <c r="G22" s="51">
        <v>76</v>
      </c>
      <c r="H22" s="51">
        <v>93.5</v>
      </c>
      <c r="I22" s="30"/>
      <c r="J22" s="30"/>
      <c r="K22" s="30"/>
      <c r="L22" s="37">
        <v>0</v>
      </c>
      <c r="M22" s="37">
        <v>0</v>
      </c>
      <c r="N22" s="11">
        <f t="shared" si="0"/>
        <v>33.9</v>
      </c>
      <c r="O22" s="23"/>
    </row>
    <row r="23" spans="2:17" ht="16.5" customHeight="1" x14ac:dyDescent="0.3">
      <c r="B23" s="35">
        <v>15</v>
      </c>
      <c r="C23" s="20" t="s">
        <v>158</v>
      </c>
      <c r="D23" s="42" t="s">
        <v>187</v>
      </c>
      <c r="E23" s="43"/>
      <c r="F23" s="44"/>
      <c r="G23" s="51">
        <v>87</v>
      </c>
      <c r="H23" s="51">
        <v>0</v>
      </c>
      <c r="I23" s="32"/>
      <c r="J23" s="30"/>
      <c r="K23" s="30"/>
      <c r="L23" s="37">
        <v>0</v>
      </c>
      <c r="M23" s="37">
        <v>0</v>
      </c>
      <c r="N23" s="11">
        <f t="shared" si="0"/>
        <v>17.399999999999999</v>
      </c>
    </row>
    <row r="24" spans="2:17" ht="16.5" customHeight="1" x14ac:dyDescent="0.3">
      <c r="B24" s="35">
        <v>16</v>
      </c>
      <c r="C24" s="20" t="s">
        <v>159</v>
      </c>
      <c r="D24" s="42" t="s">
        <v>188</v>
      </c>
      <c r="E24" s="43"/>
      <c r="F24" s="44"/>
      <c r="G24" s="51">
        <v>85</v>
      </c>
      <c r="H24" s="51">
        <v>87</v>
      </c>
      <c r="I24" s="30"/>
      <c r="J24" s="30"/>
      <c r="K24" s="30"/>
      <c r="L24" s="37">
        <v>0</v>
      </c>
      <c r="M24" s="37">
        <v>0</v>
      </c>
      <c r="N24" s="11">
        <f t="shared" si="0"/>
        <v>34.4</v>
      </c>
    </row>
    <row r="25" spans="2:17" ht="16.5" customHeight="1" x14ac:dyDescent="0.3">
      <c r="B25" s="35">
        <v>17</v>
      </c>
      <c r="C25" s="20" t="s">
        <v>160</v>
      </c>
      <c r="D25" s="42" t="s">
        <v>189</v>
      </c>
      <c r="E25" s="43"/>
      <c r="F25" s="44"/>
      <c r="G25" s="51">
        <v>91</v>
      </c>
      <c r="H25" s="51">
        <v>95.5</v>
      </c>
      <c r="I25" s="32"/>
      <c r="J25" s="30"/>
      <c r="K25" s="30"/>
      <c r="L25" s="37">
        <v>0</v>
      </c>
      <c r="M25" s="37">
        <v>0</v>
      </c>
      <c r="N25" s="11">
        <f t="shared" si="0"/>
        <v>37.299999999999997</v>
      </c>
    </row>
    <row r="26" spans="2:17" ht="16.5" customHeight="1" x14ac:dyDescent="0.3">
      <c r="B26" s="35">
        <v>18</v>
      </c>
      <c r="C26" s="20" t="s">
        <v>161</v>
      </c>
      <c r="D26" s="42" t="s">
        <v>190</v>
      </c>
      <c r="E26" s="43"/>
      <c r="F26" s="44"/>
      <c r="G26" s="51">
        <v>92.5</v>
      </c>
      <c r="H26" s="51">
        <v>87</v>
      </c>
      <c r="I26" s="30"/>
      <c r="J26" s="30"/>
      <c r="K26" s="30"/>
      <c r="L26" s="37">
        <v>0</v>
      </c>
      <c r="M26" s="37">
        <v>0</v>
      </c>
      <c r="N26" s="11">
        <f t="shared" si="0"/>
        <v>35.9</v>
      </c>
    </row>
    <row r="27" spans="2:17" ht="16.5" customHeight="1" x14ac:dyDescent="0.3">
      <c r="B27" s="35">
        <v>19</v>
      </c>
      <c r="C27" s="20" t="s">
        <v>162</v>
      </c>
      <c r="D27" s="42" t="s">
        <v>191</v>
      </c>
      <c r="E27" s="43"/>
      <c r="F27" s="44"/>
      <c r="G27" s="51">
        <v>89</v>
      </c>
      <c r="H27" s="51">
        <v>85</v>
      </c>
      <c r="I27" s="30"/>
      <c r="J27" s="30"/>
      <c r="K27" s="30"/>
      <c r="L27" s="37">
        <v>0</v>
      </c>
      <c r="M27" s="37">
        <v>0</v>
      </c>
      <c r="N27" s="11">
        <f t="shared" si="0"/>
        <v>34.799999999999997</v>
      </c>
    </row>
    <row r="28" spans="2:17" ht="17.25" customHeight="1" x14ac:dyDescent="0.3">
      <c r="B28" s="35">
        <v>20</v>
      </c>
      <c r="C28" s="20" t="s">
        <v>163</v>
      </c>
      <c r="D28" s="42" t="s">
        <v>192</v>
      </c>
      <c r="E28" s="43"/>
      <c r="F28" s="44"/>
      <c r="G28" s="51">
        <v>89</v>
      </c>
      <c r="H28" s="51">
        <v>0</v>
      </c>
      <c r="I28" s="30"/>
      <c r="J28" s="30"/>
      <c r="K28" s="30"/>
      <c r="L28" s="37">
        <v>0</v>
      </c>
      <c r="M28" s="37">
        <v>0</v>
      </c>
      <c r="N28" s="11">
        <f t="shared" si="0"/>
        <v>17.8</v>
      </c>
    </row>
    <row r="29" spans="2:17" ht="16.5" customHeight="1" x14ac:dyDescent="0.3">
      <c r="B29" s="35">
        <v>21</v>
      </c>
      <c r="C29" s="20" t="s">
        <v>164</v>
      </c>
      <c r="D29" s="42" t="s">
        <v>193</v>
      </c>
      <c r="E29" s="43"/>
      <c r="F29" s="44"/>
      <c r="G29" s="51">
        <v>0</v>
      </c>
      <c r="H29" s="51">
        <v>0</v>
      </c>
      <c r="I29" s="30"/>
      <c r="J29" s="30"/>
      <c r="K29" s="30"/>
      <c r="L29" s="37">
        <v>0</v>
      </c>
      <c r="M29" s="37">
        <v>0</v>
      </c>
      <c r="N29" s="11">
        <f t="shared" si="0"/>
        <v>0</v>
      </c>
    </row>
    <row r="30" spans="2:17" ht="16.5" customHeight="1" x14ac:dyDescent="0.3">
      <c r="B30" s="35">
        <v>22</v>
      </c>
      <c r="C30" s="20" t="s">
        <v>165</v>
      </c>
      <c r="D30" s="42" t="s">
        <v>194</v>
      </c>
      <c r="E30" s="43"/>
      <c r="F30" s="44"/>
      <c r="G30" s="51">
        <v>89</v>
      </c>
      <c r="H30" s="51">
        <v>95.5</v>
      </c>
      <c r="I30" s="30"/>
      <c r="J30" s="30"/>
      <c r="K30" s="30"/>
      <c r="L30" s="37">
        <v>0</v>
      </c>
      <c r="M30" s="37">
        <v>0</v>
      </c>
      <c r="N30" s="11">
        <f t="shared" si="0"/>
        <v>36.9</v>
      </c>
    </row>
    <row r="31" spans="2:17" ht="16.5" customHeight="1" x14ac:dyDescent="0.3">
      <c r="B31" s="35">
        <v>23</v>
      </c>
      <c r="C31" s="20" t="s">
        <v>166</v>
      </c>
      <c r="D31" s="42" t="s">
        <v>195</v>
      </c>
      <c r="E31" s="43"/>
      <c r="F31" s="44"/>
      <c r="G31" s="51">
        <v>99</v>
      </c>
      <c r="H31" s="51">
        <v>91.5</v>
      </c>
      <c r="I31" s="30"/>
      <c r="J31" s="30"/>
      <c r="K31" s="30"/>
      <c r="L31" s="37">
        <v>0</v>
      </c>
      <c r="M31" s="37">
        <v>0</v>
      </c>
      <c r="N31" s="11">
        <f t="shared" si="0"/>
        <v>38.1</v>
      </c>
    </row>
    <row r="32" spans="2:17" ht="16.5" customHeight="1" x14ac:dyDescent="0.3">
      <c r="B32" s="35">
        <v>24</v>
      </c>
      <c r="C32" s="20" t="s">
        <v>167</v>
      </c>
      <c r="D32" s="42" t="s">
        <v>196</v>
      </c>
      <c r="E32" s="43"/>
      <c r="F32" s="44"/>
      <c r="G32" s="51">
        <v>89</v>
      </c>
      <c r="H32" s="51">
        <v>98</v>
      </c>
      <c r="I32" s="30"/>
      <c r="J32" s="30"/>
      <c r="K32" s="30"/>
      <c r="L32" s="37">
        <v>0</v>
      </c>
      <c r="M32" s="37">
        <v>0</v>
      </c>
      <c r="N32" s="11">
        <f t="shared" si="0"/>
        <v>37.4</v>
      </c>
      <c r="P32" s="23"/>
    </row>
    <row r="33" spans="2:14" ht="17.25" x14ac:dyDescent="0.3">
      <c r="B33" s="35">
        <v>25</v>
      </c>
      <c r="C33" s="21" t="s">
        <v>168</v>
      </c>
      <c r="D33" s="42" t="s">
        <v>197</v>
      </c>
      <c r="E33" s="43"/>
      <c r="F33" s="44"/>
      <c r="G33" s="51">
        <v>0</v>
      </c>
      <c r="H33" s="51">
        <v>91.5</v>
      </c>
      <c r="I33" s="31"/>
      <c r="J33" s="33"/>
      <c r="K33" s="33"/>
      <c r="L33" s="37">
        <v>0</v>
      </c>
      <c r="M33" s="37">
        <v>0</v>
      </c>
      <c r="N33" s="11">
        <f t="shared" si="0"/>
        <v>18.3</v>
      </c>
    </row>
    <row r="34" spans="2:14" ht="17.25" x14ac:dyDescent="0.3">
      <c r="B34" s="35">
        <v>26</v>
      </c>
      <c r="C34" s="21" t="s">
        <v>169</v>
      </c>
      <c r="D34" s="42" t="s">
        <v>198</v>
      </c>
      <c r="E34" s="43"/>
      <c r="F34" s="44"/>
      <c r="G34" s="51">
        <v>79.5</v>
      </c>
      <c r="H34" s="48">
        <v>89</v>
      </c>
      <c r="I34" s="25"/>
      <c r="J34" s="24"/>
      <c r="K34" s="24"/>
      <c r="L34" s="37"/>
      <c r="M34" s="37"/>
      <c r="N34" s="11">
        <f t="shared" si="0"/>
        <v>33.700000000000003</v>
      </c>
    </row>
    <row r="35" spans="2:14" ht="17.25" x14ac:dyDescent="0.3">
      <c r="B35" s="35">
        <v>27</v>
      </c>
      <c r="C35" s="21" t="s">
        <v>170</v>
      </c>
      <c r="D35" s="42" t="s">
        <v>199</v>
      </c>
      <c r="E35" s="43"/>
      <c r="F35" s="44"/>
      <c r="G35" s="51">
        <v>87</v>
      </c>
      <c r="H35" s="51">
        <v>93.5</v>
      </c>
      <c r="I35" s="25"/>
      <c r="J35" s="24"/>
      <c r="K35" s="24"/>
      <c r="L35" s="37"/>
      <c r="M35" s="37"/>
      <c r="N35" s="11">
        <f t="shared" si="0"/>
        <v>36.1</v>
      </c>
    </row>
    <row r="36" spans="2:14" ht="17.25" x14ac:dyDescent="0.3">
      <c r="B36" s="35">
        <v>28</v>
      </c>
      <c r="C36" s="21"/>
      <c r="D36" s="42"/>
      <c r="E36" s="43"/>
      <c r="F36" s="44"/>
      <c r="G36" s="51"/>
      <c r="H36" s="25"/>
      <c r="I36" s="25"/>
      <c r="J36" s="24"/>
      <c r="K36" s="24"/>
      <c r="L36" s="37"/>
      <c r="M36" s="37"/>
      <c r="N36" s="11">
        <f t="shared" si="0"/>
        <v>0</v>
      </c>
    </row>
    <row r="37" spans="2:14" ht="17.25" x14ac:dyDescent="0.3">
      <c r="B37" s="35">
        <v>29</v>
      </c>
      <c r="C37" s="21"/>
      <c r="D37" s="42"/>
      <c r="E37" s="43"/>
      <c r="F37" s="44"/>
      <c r="G37" s="51"/>
      <c r="H37" s="25"/>
      <c r="I37" s="25"/>
      <c r="J37" s="24"/>
      <c r="K37" s="24"/>
      <c r="L37" s="37"/>
      <c r="M37" s="37"/>
      <c r="N37" s="11">
        <f t="shared" si="0"/>
        <v>0</v>
      </c>
    </row>
    <row r="38" spans="2:14" ht="17.25" x14ac:dyDescent="0.3">
      <c r="B38" s="35">
        <v>30</v>
      </c>
      <c r="C38" s="21"/>
      <c r="D38" s="42"/>
      <c r="E38" s="43"/>
      <c r="F38" s="44"/>
      <c r="G38" s="51"/>
      <c r="H38" s="25"/>
      <c r="I38" s="25"/>
      <c r="J38" s="24"/>
      <c r="K38" s="24"/>
      <c r="L38" s="37"/>
      <c r="M38" s="37"/>
      <c r="N38" s="11">
        <f t="shared" si="0"/>
        <v>0</v>
      </c>
    </row>
    <row r="39" spans="2:14" ht="17.25" x14ac:dyDescent="0.3">
      <c r="B39" s="35">
        <v>31</v>
      </c>
      <c r="C39" s="21"/>
      <c r="D39" s="42"/>
      <c r="E39" s="43"/>
      <c r="F39" s="44"/>
      <c r="G39" s="51"/>
      <c r="H39" s="25"/>
      <c r="I39" s="25"/>
      <c r="J39" s="24"/>
      <c r="K39" s="24"/>
      <c r="L39" s="37"/>
      <c r="M39" s="37"/>
      <c r="N39" s="11">
        <f t="shared" si="0"/>
        <v>0</v>
      </c>
    </row>
    <row r="40" spans="2:14" ht="17.25" x14ac:dyDescent="0.3">
      <c r="B40" s="35">
        <v>32</v>
      </c>
      <c r="C40" s="21"/>
      <c r="D40" s="42"/>
      <c r="E40" s="43"/>
      <c r="F40" s="44"/>
      <c r="G40" s="24"/>
      <c r="H40" s="25"/>
      <c r="I40" s="25"/>
      <c r="J40" s="24"/>
      <c r="K40" s="24"/>
      <c r="L40" s="37"/>
      <c r="M40" s="37"/>
      <c r="N40" s="11">
        <f t="shared" si="0"/>
        <v>0</v>
      </c>
    </row>
    <row r="41" spans="2:14" ht="17.25" x14ac:dyDescent="0.3">
      <c r="B41" s="35">
        <v>33</v>
      </c>
      <c r="C41" s="21"/>
      <c r="D41" s="42"/>
      <c r="E41" s="43"/>
      <c r="F41" s="44"/>
      <c r="G41" s="24"/>
      <c r="H41" s="25"/>
      <c r="I41" s="25"/>
      <c r="J41" s="24"/>
      <c r="K41" s="24"/>
      <c r="L41" s="37"/>
      <c r="M41" s="37"/>
      <c r="N41" s="11">
        <f t="shared" si="0"/>
        <v>0</v>
      </c>
    </row>
    <row r="42" spans="2:14" ht="17.25" x14ac:dyDescent="0.3">
      <c r="B42" s="35">
        <v>34</v>
      </c>
      <c r="C42" s="21"/>
      <c r="D42" s="42"/>
      <c r="E42" s="43"/>
      <c r="F42" s="44"/>
      <c r="G42" s="24"/>
      <c r="H42" s="25"/>
      <c r="I42" s="25"/>
      <c r="J42" s="24"/>
      <c r="K42" s="24"/>
      <c r="L42" s="37"/>
      <c r="M42" s="37"/>
      <c r="N42" s="11">
        <f t="shared" si="0"/>
        <v>0</v>
      </c>
    </row>
    <row r="43" spans="2:14" ht="17.25" x14ac:dyDescent="0.3">
      <c r="B43" s="35">
        <v>35</v>
      </c>
      <c r="C43" s="21"/>
      <c r="D43" s="42"/>
      <c r="E43" s="43"/>
      <c r="F43" s="44"/>
      <c r="G43" s="24"/>
      <c r="H43" s="25"/>
      <c r="I43" s="25"/>
      <c r="J43" s="24"/>
      <c r="K43" s="24"/>
      <c r="L43" s="37"/>
      <c r="M43" s="37"/>
      <c r="N43" s="11">
        <f t="shared" si="0"/>
        <v>0</v>
      </c>
    </row>
    <row r="44" spans="2:14" ht="17.25" x14ac:dyDescent="0.3">
      <c r="B44" s="35">
        <v>36</v>
      </c>
      <c r="C44" s="35"/>
      <c r="D44" s="42"/>
      <c r="E44" s="43"/>
      <c r="F44" s="44"/>
      <c r="G44" s="37"/>
      <c r="H44" s="37"/>
      <c r="I44" s="37"/>
      <c r="J44" s="37"/>
      <c r="K44" s="37"/>
      <c r="L44" s="37"/>
      <c r="M44" s="37"/>
      <c r="N44" s="11">
        <f t="shared" si="0"/>
        <v>0</v>
      </c>
    </row>
    <row r="45" spans="2:14" ht="17.25" x14ac:dyDescent="0.3">
      <c r="B45" s="35">
        <v>37</v>
      </c>
      <c r="C45" s="8"/>
      <c r="D45" s="42"/>
      <c r="E45" s="43"/>
      <c r="F45" s="44"/>
      <c r="G45" s="37"/>
      <c r="H45" s="37"/>
      <c r="I45" s="37"/>
      <c r="J45" s="37"/>
      <c r="K45" s="37"/>
      <c r="L45" s="37"/>
      <c r="M45" s="37"/>
      <c r="N45" s="11">
        <f t="shared" si="0"/>
        <v>0</v>
      </c>
    </row>
    <row r="46" spans="2:14" ht="17.25" x14ac:dyDescent="0.3">
      <c r="B46" s="35">
        <v>38</v>
      </c>
      <c r="C46" s="8"/>
      <c r="D46" s="42"/>
      <c r="E46" s="43"/>
      <c r="F46" s="44"/>
      <c r="G46" s="37"/>
      <c r="H46" s="37"/>
      <c r="I46" s="37"/>
      <c r="J46" s="37"/>
      <c r="K46" s="22"/>
      <c r="L46" s="37"/>
      <c r="M46" s="37"/>
      <c r="N46" s="11">
        <f t="shared" si="0"/>
        <v>0</v>
      </c>
    </row>
    <row r="47" spans="2:14" ht="17.25" x14ac:dyDescent="0.3">
      <c r="B47" s="35">
        <v>39</v>
      </c>
      <c r="C47" s="8"/>
      <c r="D47" s="42"/>
      <c r="E47" s="43"/>
      <c r="F47" s="44"/>
      <c r="G47" s="37"/>
      <c r="H47" s="37"/>
      <c r="I47" s="37"/>
      <c r="J47" s="37"/>
      <c r="K47" s="22"/>
      <c r="L47" s="37"/>
      <c r="M47" s="37"/>
      <c r="N47" s="11">
        <f t="shared" si="0"/>
        <v>0</v>
      </c>
    </row>
    <row r="48" spans="2:14" ht="17.25" x14ac:dyDescent="0.3">
      <c r="B48" s="35">
        <v>40</v>
      </c>
      <c r="C48" s="8"/>
      <c r="D48" s="42"/>
      <c r="E48" s="43"/>
      <c r="F48" s="44"/>
      <c r="G48" s="37"/>
      <c r="H48" s="37"/>
      <c r="I48" s="37"/>
      <c r="J48" s="37"/>
      <c r="K48" s="22"/>
      <c r="L48" s="37"/>
      <c r="M48" s="37"/>
      <c r="N48" s="11">
        <f t="shared" si="0"/>
        <v>0</v>
      </c>
    </row>
    <row r="49" spans="2:15" ht="17.25" x14ac:dyDescent="0.3">
      <c r="B49" s="35">
        <v>41</v>
      </c>
      <c r="C49" s="8"/>
      <c r="D49" s="42"/>
      <c r="E49" s="43"/>
      <c r="F49" s="44"/>
      <c r="G49" s="37"/>
      <c r="H49" s="37"/>
      <c r="I49" s="37"/>
      <c r="J49" s="37"/>
      <c r="K49" s="37"/>
      <c r="L49" s="37"/>
      <c r="M49" s="37"/>
      <c r="N49" s="11">
        <f t="shared" si="0"/>
        <v>0</v>
      </c>
    </row>
    <row r="50" spans="2:15" ht="17.25" x14ac:dyDescent="0.3">
      <c r="B50" s="35">
        <v>42</v>
      </c>
      <c r="C50" s="8"/>
      <c r="D50" s="42"/>
      <c r="E50" s="43"/>
      <c r="F50" s="44"/>
      <c r="G50" s="37"/>
      <c r="H50" s="37"/>
      <c r="I50" s="37"/>
      <c r="J50" s="37"/>
      <c r="K50" s="37"/>
      <c r="L50" s="37"/>
      <c r="M50" s="37"/>
      <c r="N50" s="11">
        <f t="shared" si="0"/>
        <v>0</v>
      </c>
    </row>
    <row r="51" spans="2:15" ht="17.25" x14ac:dyDescent="0.3">
      <c r="B51" s="35">
        <v>43</v>
      </c>
      <c r="C51" s="8"/>
      <c r="D51" s="42"/>
      <c r="E51" s="43"/>
      <c r="F51" s="44"/>
      <c r="G51" s="37"/>
      <c r="H51" s="37"/>
      <c r="I51" s="37"/>
      <c r="J51" s="37"/>
      <c r="K51" s="37"/>
      <c r="L51" s="37"/>
      <c r="M51" s="37"/>
      <c r="N51" s="11">
        <f t="shared" si="0"/>
        <v>0</v>
      </c>
    </row>
    <row r="52" spans="2:15" ht="17.25" x14ac:dyDescent="0.3">
      <c r="B52" s="35">
        <v>44</v>
      </c>
      <c r="C52" s="8"/>
      <c r="D52" s="42"/>
      <c r="E52" s="43"/>
      <c r="F52" s="44"/>
      <c r="G52" s="37"/>
      <c r="H52" s="37"/>
      <c r="I52" s="37"/>
      <c r="J52" s="37"/>
      <c r="K52" s="37"/>
      <c r="L52" s="37"/>
      <c r="M52" s="37"/>
      <c r="N52" s="11">
        <f t="shared" si="0"/>
        <v>0</v>
      </c>
    </row>
    <row r="53" spans="2:15" ht="17.25" x14ac:dyDescent="0.3">
      <c r="B53" s="35">
        <v>45</v>
      </c>
      <c r="C53" s="13"/>
      <c r="D53" s="45"/>
      <c r="E53" s="43"/>
      <c r="F53" s="44"/>
      <c r="G53" s="3"/>
      <c r="H53" s="3"/>
      <c r="I53" s="3"/>
      <c r="J53" s="3"/>
      <c r="K53" s="3"/>
      <c r="L53" s="3"/>
      <c r="M53" s="3"/>
      <c r="N53" s="11">
        <f t="shared" si="0"/>
        <v>0</v>
      </c>
    </row>
    <row r="54" spans="2:15" x14ac:dyDescent="0.25">
      <c r="C54" s="53"/>
      <c r="D54" s="53"/>
      <c r="E54" s="56" t="s">
        <v>19</v>
      </c>
      <c r="F54" s="56"/>
      <c r="G54" s="39">
        <f t="shared" ref="G54:M54" si="1">COUNTIF(G9:G53,"&gt;=70")</f>
        <v>23</v>
      </c>
      <c r="H54" s="39">
        <f t="shared" si="1"/>
        <v>22</v>
      </c>
      <c r="I54" s="39">
        <f t="shared" si="1"/>
        <v>0</v>
      </c>
      <c r="J54" s="39">
        <f t="shared" si="1"/>
        <v>0</v>
      </c>
      <c r="K54" s="39">
        <f t="shared" si="1"/>
        <v>0</v>
      </c>
      <c r="L54" s="39">
        <f t="shared" si="1"/>
        <v>0</v>
      </c>
      <c r="M54" s="39">
        <f t="shared" si="1"/>
        <v>0</v>
      </c>
      <c r="N54" s="18">
        <f>COUNTIF(N9:N48,"&gt;=70")</f>
        <v>0</v>
      </c>
      <c r="O54" s="65"/>
    </row>
    <row r="55" spans="2:15" x14ac:dyDescent="0.25">
      <c r="C55" s="53"/>
      <c r="D55" s="53"/>
      <c r="E55" s="57" t="s">
        <v>20</v>
      </c>
      <c r="F55" s="57"/>
      <c r="G55" s="40">
        <f t="shared" ref="G55:N55" si="2">COUNTIF(G9:G53,"&lt;70")</f>
        <v>4</v>
      </c>
      <c r="H55" s="40">
        <f t="shared" si="2"/>
        <v>5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25</v>
      </c>
      <c r="M55" s="40">
        <f t="shared" si="2"/>
        <v>25</v>
      </c>
      <c r="N55" s="40">
        <f t="shared" si="2"/>
        <v>45</v>
      </c>
    </row>
    <row r="56" spans="2:15" x14ac:dyDescent="0.25">
      <c r="C56" s="53"/>
      <c r="D56" s="53"/>
      <c r="E56" s="57" t="s">
        <v>21</v>
      </c>
      <c r="F56" s="57"/>
      <c r="G56" s="40">
        <f t="shared" ref="G56:N56" si="3">COUNT(G9:G53)</f>
        <v>27</v>
      </c>
      <c r="H56" s="40">
        <f t="shared" si="3"/>
        <v>27</v>
      </c>
      <c r="I56" s="40">
        <f t="shared" si="3"/>
        <v>0</v>
      </c>
      <c r="J56" s="40">
        <f t="shared" si="3"/>
        <v>0</v>
      </c>
      <c r="K56" s="40">
        <f t="shared" si="3"/>
        <v>0</v>
      </c>
      <c r="L56" s="40">
        <f t="shared" si="3"/>
        <v>25</v>
      </c>
      <c r="M56" s="40">
        <f t="shared" si="3"/>
        <v>25</v>
      </c>
      <c r="N56" s="40">
        <f t="shared" si="3"/>
        <v>45</v>
      </c>
    </row>
    <row r="57" spans="2:15" x14ac:dyDescent="0.25">
      <c r="C57" s="53"/>
      <c r="D57" s="53"/>
      <c r="E57" s="58" t="s">
        <v>16</v>
      </c>
      <c r="F57" s="58"/>
      <c r="G57" s="16">
        <f>G54/G56</f>
        <v>0.85185185185185186</v>
      </c>
      <c r="H57" s="17">
        <f t="shared" ref="H57:N57" si="4">H54/H56</f>
        <v>0.81481481481481477</v>
      </c>
      <c r="I57" s="17" t="e">
        <f t="shared" si="4"/>
        <v>#DIV/0!</v>
      </c>
      <c r="J57" s="17" t="e">
        <f t="shared" si="4"/>
        <v>#DIV/0!</v>
      </c>
      <c r="K57" s="17" t="e">
        <f t="shared" si="4"/>
        <v>#DIV/0!</v>
      </c>
      <c r="L57" s="17">
        <f t="shared" si="4"/>
        <v>0</v>
      </c>
      <c r="M57" s="17">
        <f t="shared" si="4"/>
        <v>0</v>
      </c>
      <c r="N57" s="17">
        <f t="shared" si="4"/>
        <v>0</v>
      </c>
    </row>
    <row r="58" spans="2:15" x14ac:dyDescent="0.25">
      <c r="C58" s="53"/>
      <c r="D58" s="53"/>
      <c r="E58" s="58" t="s">
        <v>17</v>
      </c>
      <c r="F58" s="58"/>
      <c r="G58" s="16">
        <f>G55/G56</f>
        <v>0.14814814814814814</v>
      </c>
      <c r="H58" s="16">
        <f t="shared" ref="H58:N58" si="5">H55/H56</f>
        <v>0.18518518518518517</v>
      </c>
      <c r="I58" s="17" t="e">
        <f t="shared" si="5"/>
        <v>#DIV/0!</v>
      </c>
      <c r="J58" s="17" t="e">
        <f t="shared" si="5"/>
        <v>#DIV/0!</v>
      </c>
      <c r="K58" s="17" t="e">
        <f t="shared" si="5"/>
        <v>#DIV/0!</v>
      </c>
      <c r="L58" s="17">
        <f t="shared" si="5"/>
        <v>1</v>
      </c>
      <c r="M58" s="17">
        <f t="shared" si="5"/>
        <v>1</v>
      </c>
      <c r="N58" s="17">
        <f t="shared" si="5"/>
        <v>1</v>
      </c>
    </row>
    <row r="59" spans="2:15" x14ac:dyDescent="0.25">
      <c r="C59" s="53"/>
      <c r="D59" s="53"/>
    </row>
    <row r="60" spans="2:15" x14ac:dyDescent="0.25">
      <c r="C60" s="34"/>
      <c r="D60" s="34"/>
    </row>
    <row r="61" spans="2:15" x14ac:dyDescent="0.25">
      <c r="G61" s="59"/>
      <c r="H61" s="59"/>
      <c r="I61" s="59"/>
      <c r="J61" s="59"/>
      <c r="K61" s="59"/>
      <c r="L61" s="59"/>
      <c r="M61" s="59"/>
    </row>
    <row r="62" spans="2:15" x14ac:dyDescent="0.25">
      <c r="G62" s="52" t="s">
        <v>18</v>
      </c>
      <c r="H62" s="52"/>
      <c r="I62" s="52"/>
      <c r="J62" s="52"/>
      <c r="K62" s="52"/>
      <c r="L62" s="52"/>
      <c r="M62" s="52"/>
    </row>
  </sheetData>
  <mergeCells count="20">
    <mergeCell ref="G62:M62"/>
    <mergeCell ref="C57:D57"/>
    <mergeCell ref="E57:F57"/>
    <mergeCell ref="C58:D58"/>
    <mergeCell ref="E58:F58"/>
    <mergeCell ref="C59:D59"/>
    <mergeCell ref="G61:M61"/>
    <mergeCell ref="C56:D56"/>
    <mergeCell ref="E56:F56"/>
    <mergeCell ref="B2:M2"/>
    <mergeCell ref="C3:M3"/>
    <mergeCell ref="G4:H4"/>
    <mergeCell ref="K4:N4"/>
    <mergeCell ref="F6:G6"/>
    <mergeCell ref="H6:N6"/>
    <mergeCell ref="D8:F8"/>
    <mergeCell ref="C54:D54"/>
    <mergeCell ref="E54:F54"/>
    <mergeCell ref="C55:D55"/>
    <mergeCell ref="E55:F5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D13" zoomScale="124" zoomScaleNormal="124" workbookViewId="0">
      <selection activeCell="K4" sqref="K4:N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4" width="43" customWidth="1"/>
    <col min="5" max="6" width="7.7109375" customWidth="1"/>
    <col min="7" max="7" width="7.140625" customWidth="1"/>
    <col min="8" max="9" width="5.7109375" customWidth="1"/>
    <col min="10" max="10" width="6.42578125" customWidth="1"/>
    <col min="11" max="11" width="5.7109375" customWidth="1"/>
    <col min="12" max="13" width="5.7109375" hidden="1" customWidth="1"/>
    <col min="14" max="14" width="8.7109375" customWidth="1"/>
    <col min="15" max="16" width="5.7109375" customWidth="1"/>
  </cols>
  <sheetData>
    <row r="2" spans="2:17" ht="15.75" x14ac:dyDescent="0.25">
      <c r="B2" s="62" t="s">
        <v>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2"/>
      <c r="O2" s="2"/>
    </row>
    <row r="3" spans="2:17" x14ac:dyDescent="0.2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38"/>
      <c r="O3" s="38"/>
    </row>
    <row r="4" spans="2:17" x14ac:dyDescent="0.25">
      <c r="C4" t="s">
        <v>0</v>
      </c>
      <c r="D4" s="41" t="s">
        <v>171</v>
      </c>
      <c r="F4" t="s">
        <v>1</v>
      </c>
      <c r="G4" s="60" t="s">
        <v>200</v>
      </c>
      <c r="H4" s="60"/>
      <c r="J4" t="s">
        <v>2</v>
      </c>
      <c r="K4" s="61">
        <v>45397</v>
      </c>
      <c r="L4" s="61"/>
      <c r="M4" s="61"/>
      <c r="N4" s="61"/>
    </row>
    <row r="5" spans="2:17" ht="6.75" customHeight="1" x14ac:dyDescent="0.25">
      <c r="D5" s="6"/>
    </row>
    <row r="6" spans="2:17" x14ac:dyDescent="0.25">
      <c r="C6" t="s">
        <v>3</v>
      </c>
      <c r="D6" s="36" t="s">
        <v>134</v>
      </c>
      <c r="F6" s="54" t="s">
        <v>22</v>
      </c>
      <c r="G6" s="54"/>
      <c r="H6" s="53" t="s">
        <v>123</v>
      </c>
      <c r="I6" s="53"/>
      <c r="J6" s="53"/>
      <c r="K6" s="53"/>
      <c r="L6" s="53"/>
      <c r="M6" s="53"/>
      <c r="N6" s="53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63" t="s">
        <v>5</v>
      </c>
      <c r="E8" s="63"/>
      <c r="F8" s="63"/>
      <c r="G8" s="37" t="s">
        <v>7</v>
      </c>
      <c r="H8" s="37" t="s">
        <v>10</v>
      </c>
      <c r="I8" s="37" t="s">
        <v>11</v>
      </c>
      <c r="J8" s="37" t="s">
        <v>12</v>
      </c>
      <c r="K8" s="37" t="s">
        <v>13</v>
      </c>
      <c r="L8" s="37" t="s">
        <v>14</v>
      </c>
      <c r="M8" s="37" t="s">
        <v>15</v>
      </c>
      <c r="N8" s="10" t="s">
        <v>23</v>
      </c>
    </row>
    <row r="9" spans="2:17" ht="16.5" customHeight="1" x14ac:dyDescent="0.3">
      <c r="B9" s="35">
        <v>1</v>
      </c>
      <c r="C9" s="20" t="s">
        <v>201</v>
      </c>
      <c r="D9" s="42" t="s">
        <v>234</v>
      </c>
      <c r="E9" s="43"/>
      <c r="F9" s="44"/>
      <c r="G9" s="51">
        <v>89</v>
      </c>
      <c r="H9" s="30">
        <v>82.5</v>
      </c>
      <c r="I9" s="32"/>
      <c r="J9" s="30"/>
      <c r="K9" s="30"/>
      <c r="L9" s="37">
        <v>0</v>
      </c>
      <c r="M9" s="37">
        <v>0</v>
      </c>
      <c r="N9" s="11">
        <f>SUM(G9:K9)/5</f>
        <v>34.299999999999997</v>
      </c>
    </row>
    <row r="10" spans="2:17" ht="16.5" customHeight="1" x14ac:dyDescent="0.3">
      <c r="B10" s="35">
        <v>2</v>
      </c>
      <c r="C10" s="20" t="s">
        <v>202</v>
      </c>
      <c r="D10" s="42" t="s">
        <v>235</v>
      </c>
      <c r="E10" s="43"/>
      <c r="F10" s="44"/>
      <c r="G10" s="51">
        <v>74</v>
      </c>
      <c r="H10" s="30">
        <v>82.5</v>
      </c>
      <c r="I10" s="32"/>
      <c r="J10" s="30"/>
      <c r="K10" s="30"/>
      <c r="L10" s="37">
        <v>0</v>
      </c>
      <c r="M10" s="37">
        <v>0</v>
      </c>
      <c r="N10" s="11">
        <f t="shared" ref="N10:N53" si="0">SUM(G10:K10)/5</f>
        <v>31.3</v>
      </c>
    </row>
    <row r="11" spans="2:17" ht="16.5" customHeight="1" x14ac:dyDescent="0.3">
      <c r="B11" s="35">
        <v>3</v>
      </c>
      <c r="C11" s="20" t="s">
        <v>203</v>
      </c>
      <c r="D11" s="42" t="s">
        <v>236</v>
      </c>
      <c r="E11" s="43"/>
      <c r="F11" s="44"/>
      <c r="G11" s="51">
        <v>0</v>
      </c>
      <c r="H11" s="30">
        <v>80.5</v>
      </c>
      <c r="I11" s="32"/>
      <c r="J11" s="30"/>
      <c r="K11" s="30"/>
      <c r="L11" s="37">
        <v>0</v>
      </c>
      <c r="M11" s="37">
        <v>0</v>
      </c>
      <c r="N11" s="11">
        <f t="shared" si="0"/>
        <v>16.100000000000001</v>
      </c>
    </row>
    <row r="12" spans="2:17" ht="16.5" customHeight="1" x14ac:dyDescent="0.3">
      <c r="B12" s="35">
        <v>4</v>
      </c>
      <c r="C12" s="20" t="s">
        <v>204</v>
      </c>
      <c r="D12" s="42" t="s">
        <v>237</v>
      </c>
      <c r="E12" s="43"/>
      <c r="F12" s="44"/>
      <c r="G12" s="51">
        <v>0</v>
      </c>
      <c r="H12" s="30">
        <v>70.5</v>
      </c>
      <c r="I12" s="32"/>
      <c r="J12" s="30"/>
      <c r="K12" s="30"/>
      <c r="L12" s="37">
        <v>0</v>
      </c>
      <c r="M12" s="37">
        <v>0</v>
      </c>
      <c r="N12" s="11">
        <f t="shared" si="0"/>
        <v>14.1</v>
      </c>
    </row>
    <row r="13" spans="2:17" ht="16.5" customHeight="1" x14ac:dyDescent="0.3">
      <c r="B13" s="35">
        <v>5</v>
      </c>
      <c r="C13" s="20" t="s">
        <v>205</v>
      </c>
      <c r="D13" s="42" t="s">
        <v>238</v>
      </c>
      <c r="E13" s="43"/>
      <c r="F13" s="44"/>
      <c r="G13" s="51">
        <v>86.5</v>
      </c>
      <c r="H13" s="30">
        <v>89</v>
      </c>
      <c r="I13" s="32"/>
      <c r="J13" s="30"/>
      <c r="K13" s="30"/>
      <c r="L13" s="37">
        <v>0</v>
      </c>
      <c r="M13" s="37">
        <v>0</v>
      </c>
      <c r="N13" s="11">
        <f t="shared" si="0"/>
        <v>35.1</v>
      </c>
      <c r="P13" s="23"/>
      <c r="Q13" s="23"/>
    </row>
    <row r="14" spans="2:17" ht="16.5" customHeight="1" x14ac:dyDescent="0.3">
      <c r="B14" s="35">
        <v>6</v>
      </c>
      <c r="C14" s="20" t="s">
        <v>206</v>
      </c>
      <c r="D14" s="42" t="s">
        <v>239</v>
      </c>
      <c r="E14" s="43"/>
      <c r="F14" s="44"/>
      <c r="G14" s="51">
        <v>70</v>
      </c>
      <c r="H14" s="30">
        <v>0</v>
      </c>
      <c r="I14" s="32"/>
      <c r="J14" s="30"/>
      <c r="K14" s="30"/>
      <c r="L14" s="37">
        <v>0</v>
      </c>
      <c r="M14" s="37">
        <v>0</v>
      </c>
      <c r="N14" s="11">
        <f t="shared" si="0"/>
        <v>14</v>
      </c>
    </row>
    <row r="15" spans="2:17" ht="16.5" customHeight="1" x14ac:dyDescent="0.3">
      <c r="B15" s="35">
        <v>7</v>
      </c>
      <c r="C15" s="20" t="s">
        <v>207</v>
      </c>
      <c r="D15" s="42" t="s">
        <v>240</v>
      </c>
      <c r="E15" s="43"/>
      <c r="F15" s="44"/>
      <c r="G15" s="51">
        <v>82</v>
      </c>
      <c r="H15" s="30">
        <v>0</v>
      </c>
      <c r="I15" s="30"/>
      <c r="J15" s="30"/>
      <c r="K15" s="30"/>
      <c r="L15" s="37">
        <v>0</v>
      </c>
      <c r="M15" s="37">
        <v>0</v>
      </c>
      <c r="N15" s="11">
        <f t="shared" si="0"/>
        <v>16.399999999999999</v>
      </c>
      <c r="P15" s="23"/>
    </row>
    <row r="16" spans="2:17" ht="16.5" customHeight="1" x14ac:dyDescent="0.3">
      <c r="B16" s="35">
        <v>8</v>
      </c>
      <c r="C16" s="20" t="s">
        <v>208</v>
      </c>
      <c r="D16" s="42" t="s">
        <v>241</v>
      </c>
      <c r="E16" s="43"/>
      <c r="F16" s="44"/>
      <c r="G16" s="51">
        <v>100</v>
      </c>
      <c r="H16" s="30">
        <v>91.5</v>
      </c>
      <c r="I16" s="30"/>
      <c r="J16" s="30"/>
      <c r="K16" s="30"/>
      <c r="L16" s="37">
        <v>0</v>
      </c>
      <c r="M16" s="37">
        <v>0</v>
      </c>
      <c r="N16" s="11">
        <f t="shared" si="0"/>
        <v>38.299999999999997</v>
      </c>
      <c r="Q16" s="23"/>
    </row>
    <row r="17" spans="2:17" ht="16.5" customHeight="1" x14ac:dyDescent="0.3">
      <c r="B17" s="35">
        <v>9</v>
      </c>
      <c r="C17" s="20" t="s">
        <v>209</v>
      </c>
      <c r="D17" s="46" t="s">
        <v>242</v>
      </c>
      <c r="E17" s="43"/>
      <c r="F17" s="44"/>
      <c r="G17" s="51">
        <v>89</v>
      </c>
      <c r="H17" s="30">
        <v>85</v>
      </c>
      <c r="I17" s="32"/>
      <c r="J17" s="30"/>
      <c r="K17" s="30"/>
      <c r="L17" s="37">
        <v>0</v>
      </c>
      <c r="M17" s="37">
        <v>0</v>
      </c>
      <c r="N17" s="11">
        <f t="shared" si="0"/>
        <v>34.799999999999997</v>
      </c>
    </row>
    <row r="18" spans="2:17" ht="16.5" customHeight="1" x14ac:dyDescent="0.3">
      <c r="B18" s="35">
        <v>10</v>
      </c>
      <c r="C18" s="20" t="s">
        <v>210</v>
      </c>
      <c r="D18" s="42" t="s">
        <v>243</v>
      </c>
      <c r="E18" s="43"/>
      <c r="F18" s="44"/>
      <c r="G18" s="51">
        <v>81</v>
      </c>
      <c r="H18" s="30">
        <v>74</v>
      </c>
      <c r="I18" s="30"/>
      <c r="J18" s="30"/>
      <c r="K18" s="30"/>
      <c r="L18" s="37">
        <v>0</v>
      </c>
      <c r="M18" s="37">
        <v>0</v>
      </c>
      <c r="N18" s="11">
        <f t="shared" si="0"/>
        <v>31</v>
      </c>
      <c r="P18" s="23"/>
      <c r="Q18" s="23"/>
    </row>
    <row r="19" spans="2:17" ht="16.5" customHeight="1" x14ac:dyDescent="0.3">
      <c r="B19" s="35">
        <v>11</v>
      </c>
      <c r="C19" s="20" t="s">
        <v>211</v>
      </c>
      <c r="D19" s="42" t="s">
        <v>244</v>
      </c>
      <c r="E19" s="43"/>
      <c r="F19" s="44"/>
      <c r="G19" s="51">
        <v>81.5</v>
      </c>
      <c r="H19" s="30">
        <v>80.5</v>
      </c>
      <c r="I19" s="32"/>
      <c r="J19" s="30"/>
      <c r="K19" s="30"/>
      <c r="L19" s="37">
        <v>0</v>
      </c>
      <c r="M19" s="37">
        <v>0</v>
      </c>
      <c r="N19" s="11">
        <f t="shared" si="0"/>
        <v>32.4</v>
      </c>
      <c r="P19" s="23"/>
    </row>
    <row r="20" spans="2:17" ht="16.5" customHeight="1" x14ac:dyDescent="0.3">
      <c r="B20" s="35">
        <v>12</v>
      </c>
      <c r="C20" s="20" t="s">
        <v>212</v>
      </c>
      <c r="D20" s="42" t="s">
        <v>245</v>
      </c>
      <c r="E20" s="43"/>
      <c r="F20" s="44"/>
      <c r="G20" s="51">
        <v>0</v>
      </c>
      <c r="H20" s="30">
        <v>0</v>
      </c>
      <c r="I20" s="30"/>
      <c r="J20" s="30"/>
      <c r="K20" s="30"/>
      <c r="L20" s="37">
        <v>0</v>
      </c>
      <c r="M20" s="37">
        <v>0</v>
      </c>
      <c r="N20" s="11">
        <f t="shared" si="0"/>
        <v>0</v>
      </c>
      <c r="P20" s="23"/>
    </row>
    <row r="21" spans="2:17" ht="16.5" customHeight="1" x14ac:dyDescent="0.3">
      <c r="B21" s="35">
        <v>13</v>
      </c>
      <c r="C21" s="20" t="s">
        <v>213</v>
      </c>
      <c r="D21" s="42" t="s">
        <v>246</v>
      </c>
      <c r="E21" s="43"/>
      <c r="F21" s="44"/>
      <c r="G21" s="51">
        <v>87</v>
      </c>
      <c r="H21" s="30">
        <v>0</v>
      </c>
      <c r="I21" s="32"/>
      <c r="J21" s="30"/>
      <c r="K21" s="30"/>
      <c r="L21" s="37">
        <v>0</v>
      </c>
      <c r="M21" s="37">
        <v>0</v>
      </c>
      <c r="N21" s="11">
        <f t="shared" si="0"/>
        <v>17.399999999999999</v>
      </c>
    </row>
    <row r="22" spans="2:17" ht="16.5" customHeight="1" x14ac:dyDescent="0.3">
      <c r="B22" s="35">
        <v>14</v>
      </c>
      <c r="C22" s="20" t="s">
        <v>214</v>
      </c>
      <c r="D22" s="42" t="s">
        <v>247</v>
      </c>
      <c r="E22" s="43"/>
      <c r="F22" s="44"/>
      <c r="G22" s="51">
        <v>88.5</v>
      </c>
      <c r="H22" s="30">
        <v>72</v>
      </c>
      <c r="I22" s="30"/>
      <c r="J22" s="30"/>
      <c r="K22" s="30"/>
      <c r="L22" s="37">
        <v>0</v>
      </c>
      <c r="M22" s="37">
        <v>0</v>
      </c>
      <c r="N22" s="11">
        <f t="shared" si="0"/>
        <v>32.1</v>
      </c>
    </row>
    <row r="23" spans="2:17" ht="16.5" customHeight="1" x14ac:dyDescent="0.3">
      <c r="B23" s="35">
        <v>15</v>
      </c>
      <c r="C23" s="20" t="s">
        <v>215</v>
      </c>
      <c r="D23" s="42" t="s">
        <v>248</v>
      </c>
      <c r="E23" s="43"/>
      <c r="F23" s="44"/>
      <c r="G23" s="51">
        <v>90</v>
      </c>
      <c r="H23" s="30">
        <v>74</v>
      </c>
      <c r="I23" s="32"/>
      <c r="J23" s="30"/>
      <c r="K23" s="30"/>
      <c r="L23" s="37">
        <v>0</v>
      </c>
      <c r="M23" s="37">
        <v>0</v>
      </c>
      <c r="N23" s="11">
        <f t="shared" si="0"/>
        <v>32.799999999999997</v>
      </c>
    </row>
    <row r="24" spans="2:17" ht="16.5" customHeight="1" x14ac:dyDescent="0.3">
      <c r="B24" s="35">
        <v>16</v>
      </c>
      <c r="C24" s="20" t="s">
        <v>216</v>
      </c>
      <c r="D24" s="42" t="s">
        <v>249</v>
      </c>
      <c r="E24" s="43"/>
      <c r="F24" s="44"/>
      <c r="G24" s="51">
        <v>81.5</v>
      </c>
      <c r="H24" s="30">
        <v>82.5</v>
      </c>
      <c r="I24" s="30"/>
      <c r="J24" s="30"/>
      <c r="K24" s="30"/>
      <c r="L24" s="37">
        <v>0</v>
      </c>
      <c r="M24" s="37">
        <v>0</v>
      </c>
      <c r="N24" s="11">
        <f t="shared" si="0"/>
        <v>32.799999999999997</v>
      </c>
    </row>
    <row r="25" spans="2:17" ht="16.5" customHeight="1" x14ac:dyDescent="0.3">
      <c r="B25" s="35">
        <v>17</v>
      </c>
      <c r="C25" s="20" t="s">
        <v>217</v>
      </c>
      <c r="D25" s="42" t="s">
        <v>250</v>
      </c>
      <c r="E25" s="43"/>
      <c r="F25" s="44"/>
      <c r="G25" s="51">
        <v>83.5</v>
      </c>
      <c r="H25" s="30">
        <v>76</v>
      </c>
      <c r="I25" s="32"/>
      <c r="J25" s="30"/>
      <c r="K25" s="30"/>
      <c r="L25" s="37">
        <v>0</v>
      </c>
      <c r="M25" s="37">
        <v>0</v>
      </c>
      <c r="N25" s="11">
        <f t="shared" si="0"/>
        <v>31.9</v>
      </c>
    </row>
    <row r="26" spans="2:17" ht="16.5" customHeight="1" x14ac:dyDescent="0.3">
      <c r="B26" s="35">
        <v>18</v>
      </c>
      <c r="C26" s="20" t="s">
        <v>218</v>
      </c>
      <c r="D26" s="42" t="s">
        <v>251</v>
      </c>
      <c r="E26" s="43"/>
      <c r="F26" s="44"/>
      <c r="G26" s="51">
        <v>99.5</v>
      </c>
      <c r="H26" s="30">
        <v>93.5</v>
      </c>
      <c r="I26" s="30"/>
      <c r="J26" s="30"/>
      <c r="K26" s="30"/>
      <c r="L26" s="37">
        <v>0</v>
      </c>
      <c r="M26" s="37">
        <v>0</v>
      </c>
      <c r="N26" s="11">
        <f t="shared" si="0"/>
        <v>38.6</v>
      </c>
      <c r="P26" s="23"/>
    </row>
    <row r="27" spans="2:17" ht="16.5" customHeight="1" x14ac:dyDescent="0.3">
      <c r="B27" s="35">
        <v>19</v>
      </c>
      <c r="C27" s="20" t="s">
        <v>219</v>
      </c>
      <c r="D27" s="42" t="s">
        <v>252</v>
      </c>
      <c r="E27" s="43"/>
      <c r="F27" s="44"/>
      <c r="G27" s="51">
        <v>75.5</v>
      </c>
      <c r="H27" s="30">
        <v>89</v>
      </c>
      <c r="I27" s="30"/>
      <c r="J27" s="30"/>
      <c r="K27" s="30"/>
      <c r="L27" s="37">
        <v>0</v>
      </c>
      <c r="M27" s="37">
        <v>0</v>
      </c>
      <c r="N27" s="11">
        <f t="shared" si="0"/>
        <v>32.9</v>
      </c>
    </row>
    <row r="28" spans="2:17" ht="17.25" customHeight="1" x14ac:dyDescent="0.3">
      <c r="B28" s="35">
        <v>20</v>
      </c>
      <c r="C28" s="20" t="s">
        <v>220</v>
      </c>
      <c r="D28" s="42" t="s">
        <v>253</v>
      </c>
      <c r="E28" s="43"/>
      <c r="F28" s="44"/>
      <c r="G28" s="51">
        <v>89</v>
      </c>
      <c r="H28" s="30">
        <v>78</v>
      </c>
      <c r="I28" s="30"/>
      <c r="J28" s="30"/>
      <c r="K28" s="30"/>
      <c r="L28" s="37">
        <v>0</v>
      </c>
      <c r="M28" s="37">
        <v>0</v>
      </c>
      <c r="N28" s="11">
        <f t="shared" si="0"/>
        <v>33.4</v>
      </c>
    </row>
    <row r="29" spans="2:17" ht="16.5" customHeight="1" x14ac:dyDescent="0.3">
      <c r="B29" s="35">
        <v>21</v>
      </c>
      <c r="C29" s="20" t="s">
        <v>221</v>
      </c>
      <c r="D29" s="42" t="s">
        <v>254</v>
      </c>
      <c r="E29" s="43"/>
      <c r="F29" s="44"/>
      <c r="G29" s="51">
        <v>83.5</v>
      </c>
      <c r="H29" s="30">
        <v>70</v>
      </c>
      <c r="I29" s="30"/>
      <c r="J29" s="30"/>
      <c r="K29" s="30"/>
      <c r="L29" s="37">
        <v>0</v>
      </c>
      <c r="M29" s="37">
        <v>0</v>
      </c>
      <c r="N29" s="11">
        <f t="shared" si="0"/>
        <v>30.7</v>
      </c>
    </row>
    <row r="30" spans="2:17" ht="16.5" customHeight="1" x14ac:dyDescent="0.3">
      <c r="B30" s="35">
        <v>22</v>
      </c>
      <c r="C30" s="20" t="s">
        <v>222</v>
      </c>
      <c r="D30" s="42" t="s">
        <v>255</v>
      </c>
      <c r="E30" s="43"/>
      <c r="F30" s="44"/>
      <c r="G30" s="51">
        <v>83</v>
      </c>
      <c r="H30" s="30">
        <v>82.5</v>
      </c>
      <c r="I30" s="30"/>
      <c r="J30" s="30"/>
      <c r="K30" s="30"/>
      <c r="L30" s="37">
        <v>0</v>
      </c>
      <c r="M30" s="37">
        <v>0</v>
      </c>
      <c r="N30" s="11">
        <f t="shared" si="0"/>
        <v>33.1</v>
      </c>
    </row>
    <row r="31" spans="2:17" ht="16.5" customHeight="1" x14ac:dyDescent="0.3">
      <c r="B31" s="35">
        <v>23</v>
      </c>
      <c r="C31" s="20" t="s">
        <v>223</v>
      </c>
      <c r="D31" s="42" t="s">
        <v>256</v>
      </c>
      <c r="E31" s="43"/>
      <c r="F31" s="44"/>
      <c r="G31" s="51">
        <v>74</v>
      </c>
      <c r="H31" s="30">
        <v>76</v>
      </c>
      <c r="I31" s="30"/>
      <c r="J31" s="30"/>
      <c r="K31" s="30"/>
      <c r="L31" s="37">
        <v>0</v>
      </c>
      <c r="M31" s="37">
        <v>0</v>
      </c>
      <c r="N31" s="11">
        <f t="shared" si="0"/>
        <v>30</v>
      </c>
    </row>
    <row r="32" spans="2:17" ht="16.5" customHeight="1" x14ac:dyDescent="0.3">
      <c r="B32" s="35">
        <v>24</v>
      </c>
      <c r="C32" s="20" t="s">
        <v>224</v>
      </c>
      <c r="D32" s="42" t="s">
        <v>257</v>
      </c>
      <c r="E32" s="43"/>
      <c r="F32" s="44"/>
      <c r="G32" s="51">
        <v>81</v>
      </c>
      <c r="H32" s="30">
        <v>80.5</v>
      </c>
      <c r="I32" s="30"/>
      <c r="J32" s="30"/>
      <c r="K32" s="30"/>
      <c r="L32" s="37">
        <v>0</v>
      </c>
      <c r="M32" s="37">
        <v>0</v>
      </c>
      <c r="N32" s="11">
        <f t="shared" si="0"/>
        <v>32.299999999999997</v>
      </c>
      <c r="P32" s="23"/>
    </row>
    <row r="33" spans="2:15" ht="17.25" x14ac:dyDescent="0.3">
      <c r="B33" s="35">
        <v>25</v>
      </c>
      <c r="C33" s="21" t="s">
        <v>225</v>
      </c>
      <c r="D33" s="42" t="s">
        <v>258</v>
      </c>
      <c r="E33" s="43"/>
      <c r="F33" s="44"/>
      <c r="G33" s="51">
        <v>79.5</v>
      </c>
      <c r="H33" s="51">
        <v>82.5</v>
      </c>
      <c r="I33" s="31"/>
      <c r="J33" s="33"/>
      <c r="K33" s="33"/>
      <c r="L33" s="37">
        <v>0</v>
      </c>
      <c r="M33" s="37">
        <v>0</v>
      </c>
      <c r="N33" s="11">
        <f t="shared" si="0"/>
        <v>32.4</v>
      </c>
    </row>
    <row r="34" spans="2:15" ht="17.25" x14ac:dyDescent="0.3">
      <c r="B34" s="35">
        <v>26</v>
      </c>
      <c r="C34" s="21" t="s">
        <v>226</v>
      </c>
      <c r="D34" s="42" t="s">
        <v>259</v>
      </c>
      <c r="E34" s="43"/>
      <c r="F34" s="44"/>
      <c r="G34" s="51">
        <v>90</v>
      </c>
      <c r="H34" s="51">
        <v>89</v>
      </c>
      <c r="I34" s="25"/>
      <c r="J34" s="24"/>
      <c r="K34" s="24"/>
      <c r="L34" s="37"/>
      <c r="M34" s="37"/>
      <c r="N34" s="11">
        <f t="shared" si="0"/>
        <v>35.799999999999997</v>
      </c>
      <c r="O34" s="23"/>
    </row>
    <row r="35" spans="2:15" ht="17.25" x14ac:dyDescent="0.3">
      <c r="B35" s="35">
        <v>27</v>
      </c>
      <c r="C35" s="21" t="s">
        <v>227</v>
      </c>
      <c r="D35" s="42" t="s">
        <v>260</v>
      </c>
      <c r="E35" s="43"/>
      <c r="F35" s="44"/>
      <c r="G35" s="51">
        <v>97.5</v>
      </c>
      <c r="H35" s="51">
        <v>93.5</v>
      </c>
      <c r="I35" s="25"/>
      <c r="J35" s="24"/>
      <c r="K35" s="24"/>
      <c r="L35" s="37"/>
      <c r="M35" s="37"/>
      <c r="N35" s="11">
        <f t="shared" si="0"/>
        <v>38.200000000000003</v>
      </c>
    </row>
    <row r="36" spans="2:15" ht="17.25" x14ac:dyDescent="0.3">
      <c r="B36" s="35">
        <v>28</v>
      </c>
      <c r="C36" s="21" t="s">
        <v>228</v>
      </c>
      <c r="D36" s="42" t="s">
        <v>261</v>
      </c>
      <c r="E36" s="43"/>
      <c r="F36" s="44"/>
      <c r="G36" s="51">
        <v>97.5</v>
      </c>
      <c r="H36" s="51">
        <v>80.5</v>
      </c>
      <c r="I36" s="25"/>
      <c r="J36" s="24"/>
      <c r="K36" s="24"/>
      <c r="L36" s="37"/>
      <c r="M36" s="37"/>
      <c r="N36" s="11">
        <f t="shared" si="0"/>
        <v>35.6</v>
      </c>
    </row>
    <row r="37" spans="2:15" ht="17.25" x14ac:dyDescent="0.3">
      <c r="B37" s="35">
        <v>29</v>
      </c>
      <c r="C37" s="21" t="s">
        <v>229</v>
      </c>
      <c r="D37" s="42" t="s">
        <v>262</v>
      </c>
      <c r="E37" s="43"/>
      <c r="F37" s="44"/>
      <c r="G37" s="51">
        <v>79.5</v>
      </c>
      <c r="H37" s="51">
        <v>87</v>
      </c>
      <c r="I37" s="25"/>
      <c r="J37" s="24"/>
      <c r="K37" s="24"/>
      <c r="L37" s="37"/>
      <c r="M37" s="37"/>
      <c r="N37" s="11">
        <f t="shared" si="0"/>
        <v>33.299999999999997</v>
      </c>
    </row>
    <row r="38" spans="2:15" ht="17.25" x14ac:dyDescent="0.3">
      <c r="B38" s="35">
        <v>30</v>
      </c>
      <c r="C38" s="21" t="s">
        <v>230</v>
      </c>
      <c r="D38" s="42" t="s">
        <v>263</v>
      </c>
      <c r="E38" s="43"/>
      <c r="F38" s="44"/>
      <c r="G38" s="51">
        <v>89</v>
      </c>
      <c r="H38" s="51">
        <v>89</v>
      </c>
      <c r="I38" s="25"/>
      <c r="J38" s="24"/>
      <c r="K38" s="24"/>
      <c r="L38" s="37"/>
      <c r="M38" s="37"/>
      <c r="N38" s="11">
        <f t="shared" si="0"/>
        <v>35.6</v>
      </c>
    </row>
    <row r="39" spans="2:15" ht="17.25" x14ac:dyDescent="0.3">
      <c r="B39" s="35">
        <v>31</v>
      </c>
      <c r="C39" s="21" t="s">
        <v>231</v>
      </c>
      <c r="D39" s="42" t="s">
        <v>264</v>
      </c>
      <c r="E39" s="43"/>
      <c r="F39" s="44"/>
      <c r="G39" s="51">
        <v>90</v>
      </c>
      <c r="H39" s="51">
        <v>93.5</v>
      </c>
      <c r="I39" s="25"/>
      <c r="J39" s="24"/>
      <c r="K39" s="24"/>
      <c r="L39" s="37"/>
      <c r="M39" s="37"/>
      <c r="N39" s="11">
        <f t="shared" si="0"/>
        <v>36.700000000000003</v>
      </c>
    </row>
    <row r="40" spans="2:15" ht="17.25" x14ac:dyDescent="0.3">
      <c r="B40" s="35">
        <v>32</v>
      </c>
      <c r="C40" s="21" t="s">
        <v>232</v>
      </c>
      <c r="D40" s="42" t="s">
        <v>265</v>
      </c>
      <c r="E40" s="43"/>
      <c r="F40" s="44"/>
      <c r="G40" s="51">
        <v>97.5</v>
      </c>
      <c r="H40" s="51">
        <v>82.5</v>
      </c>
      <c r="I40" s="25"/>
      <c r="J40" s="24"/>
      <c r="K40" s="24"/>
      <c r="L40" s="37"/>
      <c r="M40" s="37"/>
      <c r="N40" s="11">
        <f t="shared" si="0"/>
        <v>36</v>
      </c>
    </row>
    <row r="41" spans="2:15" ht="17.25" x14ac:dyDescent="0.3">
      <c r="B41" s="35">
        <v>33</v>
      </c>
      <c r="C41" s="21" t="s">
        <v>233</v>
      </c>
      <c r="D41" s="42" t="s">
        <v>266</v>
      </c>
      <c r="E41" s="43"/>
      <c r="F41" s="44"/>
      <c r="G41" s="51">
        <v>0</v>
      </c>
      <c r="H41" s="51">
        <v>0</v>
      </c>
      <c r="I41" s="25"/>
      <c r="J41" s="24"/>
      <c r="K41" s="24"/>
      <c r="L41" s="37"/>
      <c r="M41" s="37"/>
      <c r="N41" s="11">
        <f t="shared" si="0"/>
        <v>0</v>
      </c>
    </row>
    <row r="42" spans="2:15" ht="17.25" x14ac:dyDescent="0.3">
      <c r="B42" s="35">
        <v>34</v>
      </c>
      <c r="C42" s="21"/>
      <c r="D42" s="42"/>
      <c r="E42" s="43"/>
      <c r="F42" s="44"/>
      <c r="G42" s="51"/>
      <c r="H42" s="25"/>
      <c r="I42" s="25"/>
      <c r="J42" s="24"/>
      <c r="K42" s="24"/>
      <c r="L42" s="37"/>
      <c r="M42" s="37"/>
      <c r="N42" s="11">
        <f t="shared" si="0"/>
        <v>0</v>
      </c>
    </row>
    <row r="43" spans="2:15" ht="17.25" x14ac:dyDescent="0.3">
      <c r="B43" s="35">
        <v>35</v>
      </c>
      <c r="C43" s="21"/>
      <c r="D43" s="42"/>
      <c r="E43" s="43"/>
      <c r="F43" s="44"/>
      <c r="G43" s="51"/>
      <c r="H43" s="25"/>
      <c r="I43" s="25"/>
      <c r="J43" s="24"/>
      <c r="K43" s="24"/>
      <c r="L43" s="37"/>
      <c r="M43" s="37"/>
      <c r="N43" s="11">
        <f t="shared" si="0"/>
        <v>0</v>
      </c>
    </row>
    <row r="44" spans="2:15" ht="17.25" x14ac:dyDescent="0.3">
      <c r="B44" s="35">
        <v>36</v>
      </c>
      <c r="C44" s="35"/>
      <c r="D44" s="42"/>
      <c r="E44" s="43"/>
      <c r="F44" s="44"/>
      <c r="G44" s="48"/>
      <c r="H44" s="37"/>
      <c r="I44" s="37"/>
      <c r="J44" s="37"/>
      <c r="K44" s="37"/>
      <c r="L44" s="37"/>
      <c r="M44" s="37"/>
      <c r="N44" s="11">
        <f t="shared" si="0"/>
        <v>0</v>
      </c>
    </row>
    <row r="45" spans="2:15" ht="17.25" x14ac:dyDescent="0.3">
      <c r="B45" s="35">
        <v>37</v>
      </c>
      <c r="C45" s="8"/>
      <c r="D45" s="42"/>
      <c r="E45" s="43"/>
      <c r="F45" s="44"/>
      <c r="G45" s="48"/>
      <c r="H45" s="37"/>
      <c r="I45" s="37"/>
      <c r="J45" s="37"/>
      <c r="K45" s="37"/>
      <c r="L45" s="37"/>
      <c r="M45" s="37"/>
      <c r="N45" s="11">
        <f t="shared" si="0"/>
        <v>0</v>
      </c>
    </row>
    <row r="46" spans="2:15" ht="17.25" x14ac:dyDescent="0.3">
      <c r="B46" s="35">
        <v>38</v>
      </c>
      <c r="C46" s="8"/>
      <c r="D46" s="42"/>
      <c r="E46" s="43"/>
      <c r="F46" s="44"/>
      <c r="G46" s="48"/>
      <c r="H46" s="37"/>
      <c r="I46" s="37"/>
      <c r="J46" s="37"/>
      <c r="K46" s="22"/>
      <c r="L46" s="37"/>
      <c r="M46" s="37"/>
      <c r="N46" s="11">
        <f t="shared" si="0"/>
        <v>0</v>
      </c>
    </row>
    <row r="47" spans="2:15" ht="17.25" x14ac:dyDescent="0.3">
      <c r="B47" s="35">
        <v>39</v>
      </c>
      <c r="C47" s="8"/>
      <c r="D47" s="42"/>
      <c r="E47" s="43"/>
      <c r="F47" s="44"/>
      <c r="G47" s="48"/>
      <c r="H47" s="37"/>
      <c r="I47" s="37"/>
      <c r="J47" s="37"/>
      <c r="K47" s="22"/>
      <c r="L47" s="37"/>
      <c r="M47" s="37"/>
      <c r="N47" s="11">
        <f t="shared" si="0"/>
        <v>0</v>
      </c>
    </row>
    <row r="48" spans="2:15" ht="17.25" x14ac:dyDescent="0.3">
      <c r="B48" s="35">
        <v>40</v>
      </c>
      <c r="C48" s="8"/>
      <c r="D48" s="42"/>
      <c r="E48" s="43"/>
      <c r="F48" s="44"/>
      <c r="G48" s="48"/>
      <c r="H48" s="37"/>
      <c r="I48" s="37"/>
      <c r="J48" s="37"/>
      <c r="K48" s="22"/>
      <c r="L48" s="37"/>
      <c r="M48" s="37"/>
      <c r="N48" s="11">
        <f t="shared" si="0"/>
        <v>0</v>
      </c>
    </row>
    <row r="49" spans="2:15" ht="17.25" x14ac:dyDescent="0.3">
      <c r="B49" s="35">
        <v>41</v>
      </c>
      <c r="C49" s="8"/>
      <c r="D49" s="42"/>
      <c r="E49" s="43"/>
      <c r="F49" s="44"/>
      <c r="G49" s="48"/>
      <c r="H49" s="37"/>
      <c r="I49" s="37"/>
      <c r="J49" s="37"/>
      <c r="K49" s="37"/>
      <c r="L49" s="37"/>
      <c r="M49" s="37"/>
      <c r="N49" s="11">
        <f t="shared" si="0"/>
        <v>0</v>
      </c>
    </row>
    <row r="50" spans="2:15" ht="17.25" x14ac:dyDescent="0.3">
      <c r="B50" s="35">
        <v>42</v>
      </c>
      <c r="C50" s="8"/>
      <c r="D50" s="42"/>
      <c r="E50" s="43"/>
      <c r="F50" s="44"/>
      <c r="G50" s="37"/>
      <c r="H50" s="37"/>
      <c r="I50" s="37"/>
      <c r="J50" s="37"/>
      <c r="K50" s="37"/>
      <c r="L50" s="37"/>
      <c r="M50" s="37"/>
      <c r="N50" s="11">
        <f t="shared" si="0"/>
        <v>0</v>
      </c>
    </row>
    <row r="51" spans="2:15" ht="17.25" x14ac:dyDescent="0.3">
      <c r="B51" s="35">
        <v>43</v>
      </c>
      <c r="C51" s="8"/>
      <c r="D51" s="42"/>
      <c r="E51" s="43"/>
      <c r="F51" s="44"/>
      <c r="G51" s="37"/>
      <c r="H51" s="37"/>
      <c r="I51" s="37"/>
      <c r="J51" s="37"/>
      <c r="K51" s="37"/>
      <c r="L51" s="37"/>
      <c r="M51" s="37"/>
      <c r="N51" s="11">
        <f t="shared" si="0"/>
        <v>0</v>
      </c>
    </row>
    <row r="52" spans="2:15" ht="17.25" x14ac:dyDescent="0.3">
      <c r="B52" s="35">
        <v>44</v>
      </c>
      <c r="C52" s="8"/>
      <c r="D52" s="42"/>
      <c r="E52" s="43"/>
      <c r="F52" s="44"/>
      <c r="G52" s="37"/>
      <c r="H52" s="37"/>
      <c r="I52" s="37"/>
      <c r="J52" s="37"/>
      <c r="K52" s="37"/>
      <c r="L52" s="37"/>
      <c r="M52" s="37"/>
      <c r="N52" s="11">
        <f t="shared" si="0"/>
        <v>0</v>
      </c>
    </row>
    <row r="53" spans="2:15" ht="17.25" x14ac:dyDescent="0.3">
      <c r="B53" s="35">
        <v>45</v>
      </c>
      <c r="C53" s="13"/>
      <c r="D53" s="45"/>
      <c r="E53" s="43"/>
      <c r="F53" s="44"/>
      <c r="G53" s="3"/>
      <c r="H53" s="3"/>
      <c r="I53" s="3"/>
      <c r="J53" s="3"/>
      <c r="K53" s="3"/>
      <c r="L53" s="3"/>
      <c r="M53" s="3"/>
      <c r="N53" s="11">
        <f t="shared" si="0"/>
        <v>0</v>
      </c>
    </row>
    <row r="54" spans="2:15" x14ac:dyDescent="0.25">
      <c r="C54" s="53"/>
      <c r="D54" s="53"/>
      <c r="E54" s="56" t="s">
        <v>19</v>
      </c>
      <c r="F54" s="56"/>
      <c r="G54" s="39">
        <f t="shared" ref="G54:M54" si="1">COUNTIF(G9:G53,"&gt;=70")</f>
        <v>29</v>
      </c>
      <c r="H54" s="39">
        <f t="shared" si="1"/>
        <v>28</v>
      </c>
      <c r="I54" s="39">
        <f t="shared" si="1"/>
        <v>0</v>
      </c>
      <c r="J54" s="39">
        <f t="shared" si="1"/>
        <v>0</v>
      </c>
      <c r="K54" s="39">
        <f t="shared" si="1"/>
        <v>0</v>
      </c>
      <c r="L54" s="39">
        <f t="shared" si="1"/>
        <v>0</v>
      </c>
      <c r="M54" s="39">
        <f t="shared" si="1"/>
        <v>0</v>
      </c>
      <c r="N54" s="18">
        <f>COUNTIF(N9:N48,"&gt;=70")</f>
        <v>0</v>
      </c>
      <c r="O54" s="65"/>
    </row>
    <row r="55" spans="2:15" x14ac:dyDescent="0.25">
      <c r="C55" s="53"/>
      <c r="D55" s="53"/>
      <c r="E55" s="57" t="s">
        <v>20</v>
      </c>
      <c r="F55" s="57"/>
      <c r="G55" s="40">
        <f t="shared" ref="G55:N55" si="2">COUNTIF(G9:G53,"&lt;70")</f>
        <v>4</v>
      </c>
      <c r="H55" s="40">
        <f t="shared" si="2"/>
        <v>5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25</v>
      </c>
      <c r="M55" s="40">
        <f t="shared" si="2"/>
        <v>25</v>
      </c>
      <c r="N55" s="40">
        <f t="shared" si="2"/>
        <v>45</v>
      </c>
    </row>
    <row r="56" spans="2:15" x14ac:dyDescent="0.25">
      <c r="C56" s="53"/>
      <c r="D56" s="53"/>
      <c r="E56" s="57" t="s">
        <v>21</v>
      </c>
      <c r="F56" s="57"/>
      <c r="G56" s="40">
        <f t="shared" ref="G56:N56" si="3">COUNT(G9:G53)</f>
        <v>33</v>
      </c>
      <c r="H56" s="40">
        <f t="shared" si="3"/>
        <v>33</v>
      </c>
      <c r="I56" s="40">
        <f t="shared" si="3"/>
        <v>0</v>
      </c>
      <c r="J56" s="40">
        <f t="shared" si="3"/>
        <v>0</v>
      </c>
      <c r="K56" s="40">
        <f t="shared" si="3"/>
        <v>0</v>
      </c>
      <c r="L56" s="40">
        <f t="shared" si="3"/>
        <v>25</v>
      </c>
      <c r="M56" s="40">
        <f t="shared" si="3"/>
        <v>25</v>
      </c>
      <c r="N56" s="40">
        <f t="shared" si="3"/>
        <v>45</v>
      </c>
    </row>
    <row r="57" spans="2:15" x14ac:dyDescent="0.25">
      <c r="C57" s="53"/>
      <c r="D57" s="53"/>
      <c r="E57" s="58" t="s">
        <v>16</v>
      </c>
      <c r="F57" s="58"/>
      <c r="G57" s="16">
        <f>G54/G56</f>
        <v>0.87878787878787878</v>
      </c>
      <c r="H57" s="17">
        <f t="shared" ref="H57:N57" si="4">H54/H56</f>
        <v>0.84848484848484851</v>
      </c>
      <c r="I57" s="17" t="e">
        <f t="shared" si="4"/>
        <v>#DIV/0!</v>
      </c>
      <c r="J57" s="17" t="e">
        <f t="shared" si="4"/>
        <v>#DIV/0!</v>
      </c>
      <c r="K57" s="17" t="e">
        <f t="shared" si="4"/>
        <v>#DIV/0!</v>
      </c>
      <c r="L57" s="17">
        <f t="shared" si="4"/>
        <v>0</v>
      </c>
      <c r="M57" s="17">
        <f t="shared" si="4"/>
        <v>0</v>
      </c>
      <c r="N57" s="17">
        <f t="shared" si="4"/>
        <v>0</v>
      </c>
    </row>
    <row r="58" spans="2:15" x14ac:dyDescent="0.25">
      <c r="C58" s="53"/>
      <c r="D58" s="53"/>
      <c r="E58" s="58" t="s">
        <v>17</v>
      </c>
      <c r="F58" s="58"/>
      <c r="G58" s="16">
        <f>G55/G56</f>
        <v>0.12121212121212122</v>
      </c>
      <c r="H58" s="16">
        <f t="shared" ref="H58:N58" si="5">H55/H56</f>
        <v>0.15151515151515152</v>
      </c>
      <c r="I58" s="17" t="e">
        <f t="shared" si="5"/>
        <v>#DIV/0!</v>
      </c>
      <c r="J58" s="17" t="e">
        <f t="shared" si="5"/>
        <v>#DIV/0!</v>
      </c>
      <c r="K58" s="17" t="e">
        <f t="shared" si="5"/>
        <v>#DIV/0!</v>
      </c>
      <c r="L58" s="17">
        <f t="shared" si="5"/>
        <v>1</v>
      </c>
      <c r="M58" s="17">
        <f t="shared" si="5"/>
        <v>1</v>
      </c>
      <c r="N58" s="17">
        <f t="shared" si="5"/>
        <v>1</v>
      </c>
    </row>
    <row r="59" spans="2:15" x14ac:dyDescent="0.25">
      <c r="C59" s="53"/>
      <c r="D59" s="53"/>
    </row>
    <row r="60" spans="2:15" x14ac:dyDescent="0.25">
      <c r="C60" s="34"/>
      <c r="D60" s="34"/>
    </row>
    <row r="61" spans="2:15" x14ac:dyDescent="0.25">
      <c r="G61" s="59"/>
      <c r="H61" s="59"/>
      <c r="I61" s="59"/>
      <c r="J61" s="59"/>
      <c r="K61" s="59"/>
      <c r="L61" s="59"/>
      <c r="M61" s="59"/>
    </row>
    <row r="62" spans="2:15" x14ac:dyDescent="0.25">
      <c r="G62" s="52" t="s">
        <v>18</v>
      </c>
      <c r="H62" s="52"/>
      <c r="I62" s="52"/>
      <c r="J62" s="52"/>
      <c r="K62" s="52"/>
      <c r="L62" s="52"/>
      <c r="M62" s="52"/>
    </row>
  </sheetData>
  <mergeCells count="20">
    <mergeCell ref="G62:M62"/>
    <mergeCell ref="C57:D57"/>
    <mergeCell ref="E57:F57"/>
    <mergeCell ref="C58:D58"/>
    <mergeCell ref="E58:F58"/>
    <mergeCell ref="C59:D59"/>
    <mergeCell ref="G61:M61"/>
    <mergeCell ref="C56:D56"/>
    <mergeCell ref="E56:F56"/>
    <mergeCell ref="B2:M2"/>
    <mergeCell ref="C3:M3"/>
    <mergeCell ref="G4:H4"/>
    <mergeCell ref="K4:N4"/>
    <mergeCell ref="F6:G6"/>
    <mergeCell ref="H6:N6"/>
    <mergeCell ref="D8:F8"/>
    <mergeCell ref="C54:D54"/>
    <mergeCell ref="E54:F54"/>
    <mergeCell ref="C55:D55"/>
    <mergeCell ref="E55:F5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2023-03-21T15:13:53Z</cp:lastPrinted>
  <dcterms:created xsi:type="dcterms:W3CDTF">2023-03-14T19:16:59Z</dcterms:created>
  <dcterms:modified xsi:type="dcterms:W3CDTF">2024-04-20T02:56:01Z</dcterms:modified>
</cp:coreProperties>
</file>