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IIND\2024\2024_1\ESCOLARIZADO\"/>
    </mc:Choice>
  </mc:AlternateContent>
  <xr:revisionPtr revIDLastSave="0" documentId="13_ncr:1_{3DC36C7F-7A1E-4A15-9C94-31166AB8ABB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'2'!$A$1:$N$30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2" l="1"/>
  <c r="L17" i="22"/>
  <c r="E17" i="22"/>
  <c r="E16" i="22"/>
  <c r="L16" i="22" s="1"/>
  <c r="C17" i="22"/>
  <c r="A17" i="22"/>
  <c r="D17" i="22"/>
  <c r="A16" i="22"/>
  <c r="C16" i="22"/>
  <c r="D16" i="22"/>
  <c r="A18" i="22"/>
  <c r="C18" i="22"/>
  <c r="D18" i="22"/>
  <c r="E18" i="22"/>
  <c r="L18" i="22" s="1"/>
  <c r="I18" i="22"/>
  <c r="A19" i="22"/>
  <c r="C19" i="22"/>
  <c r="D19" i="22"/>
  <c r="E19" i="22"/>
  <c r="I19" i="22" s="1"/>
  <c r="I15" i="10"/>
  <c r="L15" i="10"/>
  <c r="I18" i="10"/>
  <c r="L18" i="10"/>
  <c r="L14" i="10"/>
  <c r="I14" i="10"/>
  <c r="L19" i="22" l="1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30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30" i="22"/>
  <c r="L8" i="22"/>
  <c r="H8" i="22"/>
  <c r="E8" i="22"/>
  <c r="N21" i="22"/>
  <c r="M21" i="22"/>
  <c r="K21" i="22"/>
  <c r="F21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1" i="22"/>
  <c r="I23" i="23" l="1"/>
  <c r="L23" i="23"/>
  <c r="I23" i="25"/>
  <c r="J23" i="25" s="1"/>
  <c r="L23" i="25"/>
  <c r="H23" i="25"/>
  <c r="I21" i="24"/>
  <c r="L21" i="24"/>
  <c r="I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<sst xmlns="http://schemas.openxmlformats.org/spreadsheetml/2006/main" count="194" uniqueCount="47">
  <si>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</si>
  <si>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</si>
  <si>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</si>
  <si>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</si>
  <si>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</si>
  <si>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</si>
  <si>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</si>
  <si>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</si>
  <si>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</si>
  <si>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</si>
  <si>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</si>
  <si>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</si>
  <si>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</si>
  <si>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</si>
  <si>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</si>
  <si>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</si>
  <si>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</si>
  <si>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</si>
  <si>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</si>
  <si>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</si>
  <si>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</si>
  <si>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</si>
  <si>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</si>
  <si>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</si>
  <si>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</si>
  <si>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</si>
  <si>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</si>
  <si>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</si>
  <si>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</si>
  <si>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</si>
  <si>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</si>
  <si>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</si>
  <si>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</si>
  <si>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</si>
  <si>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</si>
  <si>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</si>
  <si>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</si>
  <si>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FEBRERO - JUNIO 2024</t>
  </si>
  <si>
    <t>SIMULACION</t>
  </si>
  <si>
    <t>601A</t>
  </si>
  <si>
    <t>601B</t>
  </si>
  <si>
    <t>SISTEMAS DE MANUFACTURA</t>
  </si>
  <si>
    <t>DISEÑO E INGENIERIA ASISTIDA POR COMPUTADORA</t>
  </si>
  <si>
    <t>801B</t>
  </si>
  <si>
    <t>AUTOMATIZACION INDUSTRIAL</t>
  </si>
  <si>
    <t>SE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</si>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</sst>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110" zoomScaleNormal="11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2" t="s">
        <v>37</v>
      </c>
      <c r="M8" s="32"/>
      <c r="N8" s="32"/>
    </row>
    <row r="10" spans="1:14" x14ac:dyDescent="0.2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">
        <v>38</v>
      </c>
      <c r="B14" s="9" t="s">
        <v>21</v>
      </c>
      <c r="C14" s="9" t="s">
        <v>39</v>
      </c>
      <c r="D14" s="9" t="s">
        <v>31</v>
      </c>
      <c r="E14" s="9">
        <v>17</v>
      </c>
      <c r="F14" s="9">
        <v>11</v>
      </c>
      <c r="G14" s="9"/>
      <c r="H14" s="10"/>
      <c r="I14" s="9">
        <f t="shared" ref="I14" si="0">(E14-SUM(F14:G14))-K14</f>
        <v>6</v>
      </c>
      <c r="J14" s="10"/>
      <c r="K14" s="9">
        <v>0</v>
      </c>
      <c r="L14" s="10">
        <f t="shared" ref="L14" si="1">K14/E14</f>
        <v>0</v>
      </c>
      <c r="M14" s="9">
        <v>52.17</v>
      </c>
      <c r="N14" s="15">
        <v>0.65</v>
      </c>
    </row>
    <row r="15" spans="1:14" s="11" customFormat="1" x14ac:dyDescent="0.2">
      <c r="A15" s="24" t="s">
        <v>38</v>
      </c>
      <c r="B15" s="9" t="s">
        <v>21</v>
      </c>
      <c r="C15" s="9" t="s">
        <v>40</v>
      </c>
      <c r="D15" s="9" t="s">
        <v>31</v>
      </c>
      <c r="E15" s="9">
        <v>11</v>
      </c>
      <c r="F15" s="9">
        <v>6</v>
      </c>
      <c r="G15" s="9"/>
      <c r="H15" s="10"/>
      <c r="I15" s="9">
        <f t="shared" ref="I15:I18" si="2">(E15-SUM(F15:G15))-K15</f>
        <v>5</v>
      </c>
      <c r="J15" s="10"/>
      <c r="K15" s="9">
        <v>0</v>
      </c>
      <c r="L15" s="10">
        <f t="shared" ref="L15:L18" si="3">K15/E15</f>
        <v>0</v>
      </c>
      <c r="M15" s="9">
        <v>46.18</v>
      </c>
      <c r="N15" s="15">
        <v>0.55000000000000004</v>
      </c>
    </row>
    <row r="16" spans="1:14" s="11" customFormat="1" x14ac:dyDescent="0.2">
      <c r="A16" s="24" t="s">
        <v>41</v>
      </c>
      <c r="B16" s="9" t="s">
        <v>45</v>
      </c>
      <c r="C16" s="9" t="s">
        <v>40</v>
      </c>
      <c r="D16" s="9" t="s">
        <v>31</v>
      </c>
      <c r="E16" s="9"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24" t="s">
        <v>42</v>
      </c>
      <c r="B17" s="9" t="s">
        <v>45</v>
      </c>
      <c r="C17" s="9" t="s">
        <v>43</v>
      </c>
      <c r="D17" s="9" t="s">
        <v>31</v>
      </c>
      <c r="E17" s="9">
        <v>27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24" t="s">
        <v>44</v>
      </c>
      <c r="B18" s="9" t="s">
        <v>21</v>
      </c>
      <c r="C18" s="9" t="s">
        <v>43</v>
      </c>
      <c r="D18" s="9" t="s">
        <v>31</v>
      </c>
      <c r="E18" s="9">
        <v>21</v>
      </c>
      <c r="F18" s="9">
        <v>19</v>
      </c>
      <c r="G18" s="9"/>
      <c r="H18" s="10"/>
      <c r="I18" s="9">
        <f t="shared" si="2"/>
        <v>2</v>
      </c>
      <c r="J18" s="10"/>
      <c r="K18" s="9">
        <v>0</v>
      </c>
      <c r="L18" s="10">
        <f t="shared" si="3"/>
        <v>0</v>
      </c>
      <c r="M18" s="9">
        <v>72.14</v>
      </c>
      <c r="N18" s="15">
        <v>0.61899999999999999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36</v>
      </c>
      <c r="G21" s="17"/>
      <c r="H21" s="18"/>
      <c r="I21" s="17">
        <f t="shared" ref="I21" si="4">(E21-SUM(F21:G21))-K21</f>
        <v>61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56.830000000000005</v>
      </c>
      <c r="N21" s="19">
        <f>AVERAGE(N14:N20)</f>
        <v>0.60633333333333339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34</v>
      </c>
      <c r="C30" s="26"/>
      <c r="D30" s="26"/>
      <c r="E30" s="13"/>
      <c r="F30" s="13"/>
      <c r="G30" s="26" t="s">
        <v>36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abSelected="1" topLeftCell="B3" zoomScale="120" zoomScaleNormal="12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SIMULACION</v>
      </c>
      <c r="B14" s="9" t="s">
        <v>45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1" si="0">(E14-SUM(F14:G14))-K14</f>
        <v>17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 t="s">
        <v>45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21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11</v>
      </c>
      <c r="G16" s="9"/>
      <c r="H16" s="10"/>
      <c r="I16" s="9">
        <f t="shared" ref="I16:I19" si="2">(E16-SUM(F16:G16))-K16</f>
        <v>10</v>
      </c>
      <c r="J16" s="10"/>
      <c r="K16" s="9">
        <v>0</v>
      </c>
      <c r="L16" s="10">
        <f t="shared" ref="L16:L19" si="3">K16/E16</f>
        <v>0</v>
      </c>
      <c r="M16" s="9">
        <v>41.2</v>
      </c>
      <c r="N16" s="15">
        <v>0.52</v>
      </c>
    </row>
    <row r="17" spans="1:14" s="11" customFormat="1" x14ac:dyDescent="0.2">
      <c r="A17" s="9" t="str">
        <f>'1'!A16</f>
        <v>SISTEMAS DE MANUFACTURA</v>
      </c>
      <c r="B17" s="9" t="s">
        <v>46</v>
      </c>
      <c r="C17" s="9" t="str">
        <f>'1'!C16</f>
        <v>601B</v>
      </c>
      <c r="D17" s="9" t="str">
        <f>'1'!D17</f>
        <v>IIND</v>
      </c>
      <c r="E17" s="9">
        <f>'1'!E16</f>
        <v>21</v>
      </c>
      <c r="F17" s="9">
        <v>10</v>
      </c>
      <c r="G17" s="9"/>
      <c r="H17" s="10"/>
      <c r="I17" s="9">
        <f>(E17-SUM(F17:G17))-K17</f>
        <v>11</v>
      </c>
      <c r="J17" s="10"/>
      <c r="K17" s="9">
        <v>0</v>
      </c>
      <c r="L17" s="10">
        <f t="shared" ref="L17" si="4">K17/E17</f>
        <v>0</v>
      </c>
      <c r="M17" s="9">
        <v>40.700000000000003</v>
      </c>
      <c r="N17" s="15">
        <v>0.48</v>
      </c>
    </row>
    <row r="18" spans="1:14" s="11" customFormat="1" ht="12" customHeight="1" x14ac:dyDescent="0.2">
      <c r="A18" s="9" t="str">
        <f>'1'!A17</f>
        <v>DISEÑO E INGENIERIA ASISTIDA POR COMPUTADORA</v>
      </c>
      <c r="B18" s="9" t="s">
        <v>21</v>
      </c>
      <c r="C18" s="9" t="str">
        <f>'1'!C17</f>
        <v>801B</v>
      </c>
      <c r="D18" s="9" t="str">
        <f>'1'!D17</f>
        <v>IIND</v>
      </c>
      <c r="E18" s="9">
        <f>'1'!E17</f>
        <v>27</v>
      </c>
      <c r="F18" s="9">
        <v>21</v>
      </c>
      <c r="G18" s="9"/>
      <c r="H18" s="10"/>
      <c r="I18" s="9">
        <f t="shared" si="2"/>
        <v>6</v>
      </c>
      <c r="J18" s="10"/>
      <c r="K18" s="9">
        <v>0</v>
      </c>
      <c r="L18" s="10">
        <f t="shared" si="3"/>
        <v>0</v>
      </c>
      <c r="M18" s="9">
        <v>65</v>
      </c>
      <c r="N18" s="15">
        <v>0.78</v>
      </c>
    </row>
    <row r="19" spans="1:14" s="11" customFormat="1" x14ac:dyDescent="0.2">
      <c r="A19" s="9" t="str">
        <f>'1'!A18</f>
        <v>AUTOMATIZACION INDUSTRIAL</v>
      </c>
      <c r="B19" s="9" t="s">
        <v>45</v>
      </c>
      <c r="C19" s="9" t="str">
        <f>'1'!C18</f>
        <v>801B</v>
      </c>
      <c r="D19" s="9" t="str">
        <f>'1'!D18</f>
        <v>IIND</v>
      </c>
      <c r="E19" s="9">
        <f>'1'!E18</f>
        <v>21</v>
      </c>
      <c r="F19" s="9"/>
      <c r="G19" s="9"/>
      <c r="H19" s="10"/>
      <c r="I19" s="9">
        <f t="shared" si="2"/>
        <v>21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118</v>
      </c>
      <c r="F21" s="17">
        <f>SUM(F14:F20)</f>
        <v>42</v>
      </c>
      <c r="G21" s="17"/>
      <c r="H21" s="18"/>
      <c r="I21" s="17">
        <f t="shared" si="0"/>
        <v>76</v>
      </c>
      <c r="J21" s="18"/>
      <c r="K21" s="17">
        <f>SUM(K14:K20)</f>
        <v>0</v>
      </c>
      <c r="L21" s="18">
        <f t="shared" si="1"/>
        <v>0</v>
      </c>
      <c r="M21" s="17">
        <f>AVERAGE(M14:M20)</f>
        <v>48.966666666666669</v>
      </c>
      <c r="N21" s="19">
        <f>AVERAGE(N14:N20)</f>
        <v>0.59333333333333338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SIMULACION</v>
      </c>
      <c r="B14" s="9"/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3" si="0">(E14-SUM(F14:G14))-K14</f>
        <v>17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SIMULACION</v>
      </c>
      <c r="B15" s="9"/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/>
      <c r="I16" s="9">
        <f t="shared" ref="I16" si="2">(E16-SUM(F16:G16))-K16</f>
        <v>21</v>
      </c>
      <c r="J16" s="10"/>
      <c r="K16" s="9">
        <v>0</v>
      </c>
      <c r="L16" s="10">
        <f t="shared" ref="L16" si="3">K16/E16</f>
        <v>0</v>
      </c>
      <c r="M16" s="22"/>
      <c r="N16" s="15"/>
    </row>
    <row r="17" spans="1:14" s="11" customFormat="1" ht="25.5" x14ac:dyDescent="0.2">
      <c r="A17" s="9" t="str">
        <f>'1'!A17</f>
        <v>DISEÑO E INGENIERIA ASISTIDA POR COMPUTADORA</v>
      </c>
      <c r="B17" s="9"/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22"/>
      <c r="N17" s="15"/>
    </row>
    <row r="18" spans="1:14" s="11" customFormat="1" x14ac:dyDescent="0.2">
      <c r="A18" s="9" t="str">
        <f>'1'!A18</f>
        <v>AUTOMATIZACION INDUSTRIAL</v>
      </c>
      <c r="B18" s="9"/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 t="shared" ref="I18" si="4">(E18-SUM(F18:G18))-K18</f>
        <v>21</v>
      </c>
      <c r="J18" s="10"/>
      <c r="K18" s="9">
        <v>0</v>
      </c>
      <c r="L18" s="10">
        <f t="shared" ref="L18" si="5">K18/E18</f>
        <v>0</v>
      </c>
      <c r="M18" s="22"/>
      <c r="N18" s="15"/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97</v>
      </c>
      <c r="F23" s="17">
        <f>SUM(F14:F22)</f>
        <v>0</v>
      </c>
      <c r="G23" s="17"/>
      <c r="H23" s="18"/>
      <c r="I23" s="17">
        <f t="shared" si="0"/>
        <v>97</v>
      </c>
      <c r="J23" s="18"/>
      <c r="K23" s="17">
        <f>SUM(K14:K22)</f>
        <v>0</v>
      </c>
      <c r="L23" s="18">
        <f t="shared" si="1"/>
        <v>0</v>
      </c>
      <c r="M23" s="21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SIMULACION</v>
      </c>
      <c r="B14" s="9"/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1" si="0">(E14-SUM(F14:G14))-K14</f>
        <v>17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/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ref="I15" si="2">(E15-SUM(F15:G15))-K15</f>
        <v>11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DISEÑO E INGENIERIA ASISTIDA POR COMPUTADORA</v>
      </c>
      <c r="B17" s="9"/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ref="I17" si="4">(E17-SUM(F17:G17))-K17</f>
        <v>27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AUTOMATIZACION INDUSTRIAL</v>
      </c>
      <c r="B18" s="9"/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 t="shared" ref="I18" si="6">(E18-SUM(F18:G18))-K18</f>
        <v>21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0</v>
      </c>
      <c r="G21" s="17"/>
      <c r="H21" s="18"/>
      <c r="I21" s="17">
        <f t="shared" si="0"/>
        <v>97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SIMULACION</v>
      </c>
      <c r="B14" s="9" t="s">
        <v>32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 t="s">
        <v>32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DISEÑO E INGENIERIA ASISTIDA POR COMPUTADORA</v>
      </c>
      <c r="B17" s="9" t="s">
        <v>32</v>
      </c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AUTOMATIZACION INDUSTRIAL</v>
      </c>
      <c r="B18" s="9" t="s">
        <v>32</v>
      </c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97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GALAN</cp:lastModifiedBy>
  <cp:revision/>
  <cp:lastPrinted>2022-10-19T14:36:47Z</cp:lastPrinted>
  <dcterms:created xsi:type="dcterms:W3CDTF">2021-11-22T14:45:25Z</dcterms:created>
  <dcterms:modified xsi:type="dcterms:W3CDTF">2024-04-18T01:26:53Z</dcterms:modified>
  <cp:category/>
  <cp:contentStatus/>
</cp:coreProperties>
</file>