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GCP\"/>
    </mc:Choice>
  </mc:AlternateContent>
  <xr:revisionPtr revIDLastSave="0" documentId="8_{65ACB8EA-7D2E-4804-B4FC-FF4B030ED64D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REPORTE 1" sheetId="10" r:id="rId1"/>
    <sheet name="REPORTE 2" sheetId="12" r:id="rId2"/>
    <sheet name="REPORTE 3" sheetId="15" r:id="rId3"/>
    <sheet name="REPORTE 4" sheetId="16" r:id="rId4"/>
    <sheet name="REPORTE FINAL" sheetId="17" r:id="rId5"/>
  </sheets>
  <definedNames>
    <definedName name="_xlnm.Print_Area" localSheetId="0">'REPORTE 1'!$A$1:$N$37</definedName>
    <definedName name="_xlnm.Print_Area" localSheetId="1">'REPORTE 2'!$A$1:$N$37</definedName>
    <definedName name="_xlnm.Print_Area" localSheetId="2">'REPORTE 3'!$A$1:$N$37</definedName>
    <definedName name="_xlnm.Print_Area" localSheetId="3">'REPORTE 4'!$A$1:$N$37</definedName>
    <definedName name="_xlnm.Print_Area" localSheetId="4">'REPORTE FINAL'!$A$1:$N$37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6" l="1"/>
  <c r="N28" i="17" l="1"/>
  <c r="M28" i="17"/>
  <c r="K28" i="17"/>
  <c r="L28" i="17" s="1"/>
  <c r="I28" i="17"/>
  <c r="J28" i="17" s="1"/>
  <c r="G28" i="17"/>
  <c r="F28" i="17"/>
  <c r="E28" i="17"/>
  <c r="H28" i="17" l="1"/>
  <c r="N28" i="16"/>
  <c r="K28" i="16"/>
  <c r="I28" i="16"/>
  <c r="G28" i="16"/>
  <c r="F28" i="16"/>
  <c r="E28" i="16"/>
  <c r="N28" i="15"/>
  <c r="M28" i="15"/>
  <c r="K28" i="15"/>
  <c r="I28" i="15"/>
  <c r="G28" i="15"/>
  <c r="F28" i="15"/>
  <c r="E28" i="15"/>
  <c r="N28" i="12"/>
  <c r="M28" i="12"/>
  <c r="K28" i="12"/>
  <c r="L28" i="12" s="1"/>
  <c r="I28" i="12"/>
  <c r="G28" i="12"/>
  <c r="F28" i="12"/>
  <c r="E28" i="12"/>
  <c r="M28" i="10"/>
  <c r="I28" i="10"/>
  <c r="F28" i="10"/>
  <c r="J28" i="12" l="1"/>
  <c r="J28" i="16"/>
  <c r="H28" i="16"/>
  <c r="L28" i="16"/>
  <c r="J28" i="15"/>
  <c r="L28" i="15"/>
  <c r="H28" i="15"/>
  <c r="H28" i="12"/>
  <c r="N28" i="10"/>
  <c r="K28" i="10"/>
  <c r="G28" i="10"/>
  <c r="E28" i="10"/>
  <c r="J28" i="10" l="1"/>
  <c r="H28" i="10"/>
  <c r="L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1FC22D61-2D05-4411-B043-194995BFFB6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9C3761B6-A744-4657-A43A-29A7E21B89DC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38350F98-77ED-42BE-929A-5226027224C1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C9BEA52F-E752-472C-9123-18137243D76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<sst xmlns="http://schemas.openxmlformats.org/spreadsheetml/2006/main" count="282" uniqueCount="56">
  <si>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</si>
  <si>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</si>
  <si>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</si>
  <si>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</si>
  <si>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</si>
  <si>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</si>
  <si>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</si>
  <si>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</si>
  <si>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</si>
  <si>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</si>
  <si>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</si>
  <si>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</si>
  <si>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</si>
  <si>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</si>
  <si>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</si>
  <si>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</si>
  <si>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</si>
  <si>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</si>
  <si>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</si>
  <si>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</si>
  <si>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</si>
  <si>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</si>
  <si>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</si>
  <si>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</si>
  <si>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</si>
  <si>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</si>
  <si>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</si>
  <si>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</si>
  <si>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</si>
  <si>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</si>
  <si>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DEPARTAMENTO DE CIENCIAS BÁSICAS</t>
  </si>
  <si>
    <t xml:space="preserve"> </t>
  </si>
  <si>
    <t>D.E. TONATIUH SOSME SANCHEZ</t>
  </si>
  <si>
    <t>ISIC</t>
  </si>
  <si>
    <t>ING.GREGORIO CRUZ PASCUAL</t>
  </si>
  <si>
    <t>ING. GREGORIO CRUZ PASCUAL</t>
  </si>
  <si>
    <t>204-B</t>
  </si>
  <si>
    <t>AlGEBRA LINEAL</t>
  </si>
  <si>
    <t>CALCULO VECTORIAL</t>
  </si>
  <si>
    <t>202-B</t>
  </si>
  <si>
    <t>211-B</t>
  </si>
  <si>
    <t>IEME</t>
  </si>
  <si>
    <t>IMCT</t>
  </si>
  <si>
    <t>CALCULO INTEGRAL</t>
  </si>
  <si>
    <t>FEB-JUN24</t>
  </si>
  <si>
    <t>2°</t>
  </si>
  <si>
    <t>II</t>
  </si>
  <si>
    <t>III</t>
  </si>
  <si>
    <t>3°</t>
  </si>
  <si>
    <t>ALGEBRA LINEAL</t>
  </si>
  <si>
    <t>V</t>
  </si>
  <si>
    <t>IV</t>
  </si>
  <si>
    <t>4°</t>
  </si>
  <si>
    <t>FINAL</t>
  </si>
  <si>
    <t>T</t>
  </si>
  <si>
    <t>204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</si>
</sst>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625597DF-2F85-40F7-A92C-943691D1F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CD656C-55AE-42F3-B785-6A8208721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3415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172442D-0851-408E-832E-144AFB64A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E1AA48-72BD-447E-B286-918DBA120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3415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59A7E708-6F2F-4B3B-9CC3-6D37421A4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F9C27A-30FA-4509-9082-58B5BCC02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3415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D6F93BE3-4870-4A90-BC79-FC620A891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582707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FAEDB0-01B2-405C-B418-8FB830550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3415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O21" sqref="O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2.33203125" style="1" bestFit="1" customWidth="1"/>
    <col min="14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 t="s">
        <v>4</v>
      </c>
      <c r="C8" s="27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27" t="s">
        <v>44</v>
      </c>
      <c r="M8" s="27"/>
      <c r="N8" s="27"/>
    </row>
    <row r="10" spans="1:14" x14ac:dyDescent="0.25">
      <c r="A10" s="4" t="s">
        <v>8</v>
      </c>
      <c r="B10" s="27" t="s">
        <v>35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5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1" customFormat="1" ht="26.4" x14ac:dyDescent="0.25">
      <c r="A14" s="8" t="s">
        <v>43</v>
      </c>
      <c r="B14" s="9" t="s">
        <v>21</v>
      </c>
      <c r="C14" s="9" t="s">
        <v>36</v>
      </c>
      <c r="D14" s="9" t="s">
        <v>33</v>
      </c>
      <c r="E14" s="9">
        <v>27</v>
      </c>
      <c r="F14" s="9">
        <v>19</v>
      </c>
      <c r="G14" s="9"/>
      <c r="H14" s="10"/>
      <c r="I14" s="9">
        <v>8</v>
      </c>
      <c r="J14" s="10"/>
      <c r="K14" s="9"/>
      <c r="L14" s="10"/>
      <c r="M14" s="9">
        <v>76</v>
      </c>
      <c r="N14" s="15">
        <v>0.7</v>
      </c>
    </row>
    <row r="15" spans="1:14" s="11" customFormat="1" ht="26.4" x14ac:dyDescent="0.25">
      <c r="A15" s="8" t="s">
        <v>38</v>
      </c>
      <c r="B15" s="9" t="s">
        <v>21</v>
      </c>
      <c r="C15" s="9" t="s">
        <v>39</v>
      </c>
      <c r="D15" s="9" t="s">
        <v>41</v>
      </c>
      <c r="E15" s="9">
        <v>28</v>
      </c>
      <c r="F15" s="9">
        <v>27</v>
      </c>
      <c r="G15" s="9"/>
      <c r="H15" s="10"/>
      <c r="I15" s="9">
        <v>1</v>
      </c>
      <c r="J15" s="10"/>
      <c r="K15" s="9"/>
      <c r="L15" s="10"/>
      <c r="M15" s="9">
        <v>76</v>
      </c>
      <c r="N15" s="15">
        <v>0.96</v>
      </c>
    </row>
    <row r="16" spans="1:14" s="11" customFormat="1" ht="26.4" x14ac:dyDescent="0.25">
      <c r="A16" s="8" t="s">
        <v>49</v>
      </c>
      <c r="B16" s="9" t="s">
        <v>21</v>
      </c>
      <c r="C16" s="9" t="s">
        <v>40</v>
      </c>
      <c r="D16" s="9" t="s">
        <v>42</v>
      </c>
      <c r="E16" s="9">
        <v>22</v>
      </c>
      <c r="F16" s="9">
        <v>19</v>
      </c>
      <c r="G16" s="9"/>
      <c r="H16" s="10"/>
      <c r="I16" s="9">
        <v>3</v>
      </c>
      <c r="J16" s="10"/>
      <c r="K16" s="9"/>
      <c r="L16" s="10"/>
      <c r="M16" s="9">
        <v>73</v>
      </c>
      <c r="N16" s="15">
        <v>0.86</v>
      </c>
    </row>
    <row r="17" spans="1:18" s="11" customFormat="1" ht="26.4" x14ac:dyDescent="0.25">
      <c r="A17" s="8" t="s">
        <v>49</v>
      </c>
      <c r="B17" s="9" t="s">
        <v>21</v>
      </c>
      <c r="C17" s="9" t="s">
        <v>36</v>
      </c>
      <c r="D17" s="9" t="s">
        <v>33</v>
      </c>
      <c r="E17" s="9">
        <v>21</v>
      </c>
      <c r="F17" s="9">
        <v>15</v>
      </c>
      <c r="G17" s="9"/>
      <c r="H17" s="10"/>
      <c r="I17" s="9">
        <v>6</v>
      </c>
      <c r="J17" s="10"/>
      <c r="K17" s="9"/>
      <c r="L17" s="10"/>
      <c r="M17" s="9">
        <v>73</v>
      </c>
      <c r="N17" s="15">
        <v>0.71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80</v>
      </c>
      <c r="G28" s="17">
        <f>SUM(G14:G27)</f>
        <v>0</v>
      </c>
      <c r="H28" s="18">
        <f>SUM(F28:G28)/E28</f>
        <v>0.81632653061224492</v>
      </c>
      <c r="I28" s="17">
        <f>SUM(I14:I27)</f>
        <v>18</v>
      </c>
      <c r="J28" s="18">
        <f t="shared" ref="J28" si="0">I28/E28</f>
        <v>0.18367346938775511</v>
      </c>
      <c r="K28" s="17">
        <f>SUM(K14:K27)</f>
        <v>0</v>
      </c>
      <c r="L28" s="18">
        <f t="shared" ref="L28" si="1">K28/E28</f>
        <v>0</v>
      </c>
      <c r="M28" s="17">
        <f>AVERAGE(M14:M18)</f>
        <v>74.5</v>
      </c>
      <c r="N28" s="19">
        <f>AVERAGE(N14:N27)</f>
        <v>0.8075</v>
      </c>
    </row>
    <row r="30" spans="1:18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5">
      <c r="A32" s="12"/>
    </row>
    <row r="33" spans="1:10" x14ac:dyDescent="0.25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">
        <v>34</v>
      </c>
      <c r="C37" s="21"/>
      <c r="D37" s="21"/>
      <c r="E37" s="13"/>
      <c r="F37" s="13"/>
      <c r="G37" s="21" t="s">
        <v>32</v>
      </c>
      <c r="H37" s="21"/>
      <c r="I37" s="21"/>
      <c r="J37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3BBCD-7796-49D4-9F68-30B91CCC1CDF}">
  <sheetPr>
    <pageSetUpPr fitToPage="1"/>
  </sheetPr>
  <dimension ref="A1:R37"/>
  <sheetViews>
    <sheetView topLeftCell="A5" zoomScale="85" zoomScaleNormal="85" zoomScaleSheetLayoutView="100" workbookViewId="0">
      <selection activeCell="N19" sqref="N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2.33203125" style="1" bestFit="1" customWidth="1"/>
    <col min="14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 t="s">
        <v>45</v>
      </c>
      <c r="C8" s="27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27" t="s">
        <v>44</v>
      </c>
      <c r="M8" s="27"/>
      <c r="N8" s="27"/>
    </row>
    <row r="10" spans="1:14" x14ac:dyDescent="0.25">
      <c r="A10" s="4" t="s">
        <v>8</v>
      </c>
      <c r="B10" s="27" t="s">
        <v>35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5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1" customFormat="1" ht="26.4" x14ac:dyDescent="0.25">
      <c r="A14" s="8" t="s">
        <v>43</v>
      </c>
      <c r="B14" s="9" t="s">
        <v>46</v>
      </c>
      <c r="C14" s="9" t="s">
        <v>36</v>
      </c>
      <c r="D14" s="9" t="s">
        <v>33</v>
      </c>
      <c r="E14" s="9">
        <v>27</v>
      </c>
      <c r="F14" s="9">
        <v>19</v>
      </c>
      <c r="G14" s="9">
        <v>0</v>
      </c>
      <c r="H14" s="10"/>
      <c r="I14" s="9">
        <v>8</v>
      </c>
      <c r="J14" s="10"/>
      <c r="K14" s="9"/>
      <c r="L14" s="10"/>
      <c r="M14" s="9">
        <v>76</v>
      </c>
      <c r="N14" s="15">
        <v>0.7</v>
      </c>
    </row>
    <row r="15" spans="1:14" s="11" customFormat="1" ht="26.4" x14ac:dyDescent="0.25">
      <c r="A15" s="8" t="s">
        <v>38</v>
      </c>
      <c r="B15" s="9" t="s">
        <v>46</v>
      </c>
      <c r="C15" s="9" t="s">
        <v>39</v>
      </c>
      <c r="D15" s="9" t="s">
        <v>41</v>
      </c>
      <c r="E15" s="9">
        <v>28</v>
      </c>
      <c r="F15" s="9">
        <v>27</v>
      </c>
      <c r="G15" s="9">
        <v>0</v>
      </c>
      <c r="H15" s="10"/>
      <c r="I15" s="9">
        <v>1</v>
      </c>
      <c r="J15" s="10"/>
      <c r="K15" s="9"/>
      <c r="L15" s="10"/>
      <c r="M15" s="9">
        <v>76</v>
      </c>
      <c r="N15" s="15">
        <v>0.96</v>
      </c>
    </row>
    <row r="16" spans="1:14" s="11" customFormat="1" ht="26.4" x14ac:dyDescent="0.25">
      <c r="A16" s="8" t="s">
        <v>37</v>
      </c>
      <c r="B16" s="9" t="s">
        <v>46</v>
      </c>
      <c r="C16" s="9" t="s">
        <v>40</v>
      </c>
      <c r="D16" s="9" t="s">
        <v>42</v>
      </c>
      <c r="E16" s="9">
        <v>22</v>
      </c>
      <c r="F16" s="9">
        <v>19</v>
      </c>
      <c r="G16" s="9">
        <v>0</v>
      </c>
      <c r="H16" s="10"/>
      <c r="I16" s="9">
        <v>3</v>
      </c>
      <c r="J16" s="10"/>
      <c r="K16" s="9"/>
      <c r="L16" s="10"/>
      <c r="M16" s="9">
        <v>73</v>
      </c>
      <c r="N16" s="15">
        <v>0.96</v>
      </c>
    </row>
    <row r="17" spans="1:18" s="11" customFormat="1" ht="26.4" x14ac:dyDescent="0.25">
      <c r="A17" s="8" t="s">
        <v>37</v>
      </c>
      <c r="B17" s="9" t="s">
        <v>46</v>
      </c>
      <c r="C17" s="9" t="s">
        <v>36</v>
      </c>
      <c r="D17" s="9" t="s">
        <v>33</v>
      </c>
      <c r="E17" s="9">
        <v>21</v>
      </c>
      <c r="F17" s="9">
        <v>15</v>
      </c>
      <c r="G17" s="9">
        <v>0</v>
      </c>
      <c r="H17" s="10"/>
      <c r="I17" s="9">
        <v>6</v>
      </c>
      <c r="J17" s="10"/>
      <c r="K17" s="9"/>
      <c r="L17" s="10"/>
      <c r="M17" s="9">
        <v>73</v>
      </c>
      <c r="N17" s="15">
        <v>0.71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80</v>
      </c>
      <c r="G28" s="17">
        <f>SUM(G14:G27)</f>
        <v>0</v>
      </c>
      <c r="H28" s="18">
        <f>SUM(F28:G28)/E28</f>
        <v>0.81632653061224492</v>
      </c>
      <c r="I28" s="17">
        <f>SUM(I14:I27)</f>
        <v>18</v>
      </c>
      <c r="J28" s="18">
        <f t="shared" ref="J28" si="0">I28/E28</f>
        <v>0.18367346938775511</v>
      </c>
      <c r="K28" s="17">
        <f>SUM(K14:K27)</f>
        <v>0</v>
      </c>
      <c r="L28" s="18">
        <f t="shared" ref="L28" si="1">K28/E28</f>
        <v>0</v>
      </c>
      <c r="M28" s="17">
        <f>AVERAGE(M14:M18)</f>
        <v>74.5</v>
      </c>
      <c r="N28" s="19">
        <f>AVERAGE(N14:N27)</f>
        <v>0.83250000000000002</v>
      </c>
    </row>
    <row r="30" spans="1:18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5">
      <c r="A32" s="12"/>
    </row>
    <row r="33" spans="1:10" x14ac:dyDescent="0.25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">
        <v>34</v>
      </c>
      <c r="C37" s="21"/>
      <c r="D37" s="21"/>
      <c r="E37" s="13"/>
      <c r="F37" s="13"/>
      <c r="G37" s="21" t="s">
        <v>32</v>
      </c>
      <c r="H37" s="21"/>
      <c r="I37" s="21"/>
      <c r="J37" s="2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ADCE-5834-44B0-833B-C1F4714AFFFA}">
  <sheetPr>
    <pageSetUpPr fitToPage="1"/>
  </sheetPr>
  <dimension ref="A1:R37"/>
  <sheetViews>
    <sheetView zoomScale="85" zoomScaleNormal="85" zoomScaleSheetLayoutView="100" workbookViewId="0">
      <selection activeCell="G22" sqref="G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2.33203125" style="1" bestFit="1" customWidth="1"/>
    <col min="14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 t="s">
        <v>48</v>
      </c>
      <c r="C8" s="27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27" t="s">
        <v>44</v>
      </c>
      <c r="M8" s="27"/>
      <c r="N8" s="27"/>
    </row>
    <row r="10" spans="1:14" x14ac:dyDescent="0.25">
      <c r="A10" s="4" t="s">
        <v>8</v>
      </c>
      <c r="B10" s="27" t="s">
        <v>35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5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1" customFormat="1" ht="26.4" x14ac:dyDescent="0.25">
      <c r="A14" s="8" t="s">
        <v>43</v>
      </c>
      <c r="B14" s="9" t="s">
        <v>47</v>
      </c>
      <c r="C14" s="9" t="s">
        <v>36</v>
      </c>
      <c r="D14" s="9" t="s">
        <v>33</v>
      </c>
      <c r="E14" s="9">
        <v>27</v>
      </c>
      <c r="F14" s="9">
        <v>19</v>
      </c>
      <c r="G14" s="9"/>
      <c r="H14" s="10"/>
      <c r="I14" s="9">
        <v>8</v>
      </c>
      <c r="J14" s="10"/>
      <c r="K14" s="9"/>
      <c r="L14" s="10"/>
      <c r="M14" s="9">
        <v>76</v>
      </c>
      <c r="N14" s="15">
        <v>0.7</v>
      </c>
    </row>
    <row r="15" spans="1:14" s="11" customFormat="1" ht="26.4" x14ac:dyDescent="0.25">
      <c r="A15" s="8" t="s">
        <v>38</v>
      </c>
      <c r="B15" s="9" t="s">
        <v>47</v>
      </c>
      <c r="C15" s="9" t="s">
        <v>39</v>
      </c>
      <c r="D15" s="9" t="s">
        <v>41</v>
      </c>
      <c r="E15" s="9">
        <v>28</v>
      </c>
      <c r="F15" s="9">
        <v>27</v>
      </c>
      <c r="G15" s="9"/>
      <c r="H15" s="10"/>
      <c r="I15" s="9">
        <v>1</v>
      </c>
      <c r="J15" s="10"/>
      <c r="K15" s="9"/>
      <c r="L15" s="10"/>
      <c r="M15" s="9">
        <v>76</v>
      </c>
      <c r="N15" s="15">
        <v>0.96</v>
      </c>
    </row>
    <row r="16" spans="1:14" s="11" customFormat="1" ht="26.4" x14ac:dyDescent="0.25">
      <c r="A16" s="8" t="s">
        <v>37</v>
      </c>
      <c r="B16" s="9" t="s">
        <v>47</v>
      </c>
      <c r="C16" s="9" t="s">
        <v>40</v>
      </c>
      <c r="D16" s="9" t="s">
        <v>42</v>
      </c>
      <c r="E16" s="9">
        <v>22</v>
      </c>
      <c r="F16" s="9">
        <v>19</v>
      </c>
      <c r="G16" s="9"/>
      <c r="H16" s="10"/>
      <c r="I16" s="9">
        <v>3</v>
      </c>
      <c r="J16" s="10"/>
      <c r="K16" s="9"/>
      <c r="L16" s="10"/>
      <c r="M16" s="9">
        <v>73</v>
      </c>
      <c r="N16" s="15">
        <v>0.96</v>
      </c>
    </row>
    <row r="17" spans="1:18" s="11" customFormat="1" ht="26.4" x14ac:dyDescent="0.25">
      <c r="A17" s="8" t="s">
        <v>37</v>
      </c>
      <c r="B17" s="9" t="s">
        <v>47</v>
      </c>
      <c r="C17" s="9" t="s">
        <v>36</v>
      </c>
      <c r="D17" s="9" t="s">
        <v>33</v>
      </c>
      <c r="E17" s="9">
        <v>21</v>
      </c>
      <c r="F17" s="9">
        <v>15</v>
      </c>
      <c r="G17" s="9"/>
      <c r="H17" s="10"/>
      <c r="I17" s="9">
        <v>6</v>
      </c>
      <c r="J17" s="10"/>
      <c r="K17" s="9"/>
      <c r="L17" s="10"/>
      <c r="M17" s="9">
        <v>73</v>
      </c>
      <c r="N17" s="15">
        <v>0.71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80</v>
      </c>
      <c r="G28" s="17">
        <f>SUM(G14:G27)</f>
        <v>0</v>
      </c>
      <c r="H28" s="18">
        <f>SUM(F28:G28)/E28</f>
        <v>0.81632653061224492</v>
      </c>
      <c r="I28" s="17">
        <f>SUM(I14:I27)</f>
        <v>18</v>
      </c>
      <c r="J28" s="18">
        <f t="shared" ref="J28" si="0">I28/E28</f>
        <v>0.18367346938775511</v>
      </c>
      <c r="K28" s="17">
        <f>SUM(K14:K27)</f>
        <v>0</v>
      </c>
      <c r="L28" s="18">
        <f t="shared" ref="L28" si="1">K28/E28</f>
        <v>0</v>
      </c>
      <c r="M28" s="17">
        <f>AVERAGE(M14:M18)</f>
        <v>74.5</v>
      </c>
      <c r="N28" s="19">
        <f>AVERAGE(N14:N27)</f>
        <v>0.83250000000000002</v>
      </c>
    </row>
    <row r="30" spans="1:18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5">
      <c r="A32" s="12"/>
    </row>
    <row r="33" spans="1:10" x14ac:dyDescent="0.25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">
        <v>34</v>
      </c>
      <c r="C37" s="21"/>
      <c r="D37" s="21"/>
      <c r="E37" s="13"/>
      <c r="F37" s="13"/>
      <c r="G37" s="21" t="s">
        <v>32</v>
      </c>
      <c r="H37" s="21"/>
      <c r="I37" s="21"/>
      <c r="J37" s="2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8D309-2C7B-439D-93F4-22BA6162B890}">
  <sheetPr>
    <pageSetUpPr fitToPage="1"/>
  </sheetPr>
  <dimension ref="A1:R37"/>
  <sheetViews>
    <sheetView topLeftCell="A4" zoomScale="85" zoomScaleNormal="85" zoomScaleSheetLayoutView="100" workbookViewId="0">
      <selection activeCell="B8" sqref="B8:C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2.33203125" style="1" bestFit="1" customWidth="1"/>
    <col min="14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 t="s">
        <v>52</v>
      </c>
      <c r="C8" s="27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27" t="s">
        <v>44</v>
      </c>
      <c r="M8" s="27"/>
      <c r="N8" s="27"/>
    </row>
    <row r="10" spans="1:14" x14ac:dyDescent="0.25">
      <c r="A10" s="4" t="s">
        <v>8</v>
      </c>
      <c r="B10" s="27" t="s">
        <v>35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5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1" customFormat="1" ht="26.4" x14ac:dyDescent="0.25">
      <c r="A14" s="8" t="s">
        <v>43</v>
      </c>
      <c r="B14" s="9" t="s">
        <v>51</v>
      </c>
      <c r="C14" s="9" t="s">
        <v>36</v>
      </c>
      <c r="D14" s="9" t="s">
        <v>33</v>
      </c>
      <c r="E14" s="9">
        <v>27</v>
      </c>
      <c r="F14" s="9">
        <v>27</v>
      </c>
      <c r="G14" s="9"/>
      <c r="H14" s="10"/>
      <c r="I14" s="9">
        <v>0</v>
      </c>
      <c r="J14" s="10"/>
      <c r="K14" s="9"/>
      <c r="L14" s="10"/>
      <c r="M14" s="9">
        <v>76</v>
      </c>
      <c r="N14" s="15">
        <v>1</v>
      </c>
    </row>
    <row r="15" spans="1:14" s="11" customFormat="1" ht="26.4" x14ac:dyDescent="0.25">
      <c r="A15" s="8" t="s">
        <v>38</v>
      </c>
      <c r="B15" s="9" t="s">
        <v>51</v>
      </c>
      <c r="C15" s="9" t="s">
        <v>39</v>
      </c>
      <c r="D15" s="9" t="s">
        <v>41</v>
      </c>
      <c r="E15" s="9">
        <v>28</v>
      </c>
      <c r="F15" s="9">
        <v>27</v>
      </c>
      <c r="G15" s="9"/>
      <c r="H15" s="10"/>
      <c r="I15" s="9">
        <v>1</v>
      </c>
      <c r="J15" s="10"/>
      <c r="K15" s="9"/>
      <c r="L15" s="10"/>
      <c r="M15" s="9">
        <v>77</v>
      </c>
      <c r="N15" s="15">
        <v>0.96</v>
      </c>
    </row>
    <row r="16" spans="1:14" s="11" customFormat="1" ht="26.4" x14ac:dyDescent="0.25">
      <c r="A16" s="8" t="s">
        <v>38</v>
      </c>
      <c r="B16" s="9" t="s">
        <v>50</v>
      </c>
      <c r="C16" s="9" t="s">
        <v>40</v>
      </c>
      <c r="D16" s="9" t="s">
        <v>41</v>
      </c>
      <c r="E16" s="9">
        <v>28</v>
      </c>
      <c r="F16" s="9">
        <v>27</v>
      </c>
      <c r="G16" s="9"/>
      <c r="H16" s="10"/>
      <c r="I16" s="9">
        <v>1</v>
      </c>
      <c r="J16" s="10"/>
      <c r="K16" s="9"/>
      <c r="L16" s="10"/>
      <c r="M16" s="9">
        <v>82</v>
      </c>
      <c r="N16" s="15">
        <v>0.96</v>
      </c>
    </row>
    <row r="17" spans="1:18" s="11" customFormat="1" ht="26.4" x14ac:dyDescent="0.25">
      <c r="A17" s="8" t="s">
        <v>37</v>
      </c>
      <c r="B17" s="9" t="s">
        <v>51</v>
      </c>
      <c r="C17" s="9" t="s">
        <v>40</v>
      </c>
      <c r="D17" s="9" t="s">
        <v>42</v>
      </c>
      <c r="E17" s="9">
        <v>22</v>
      </c>
      <c r="F17" s="9">
        <v>20</v>
      </c>
      <c r="G17" s="9"/>
      <c r="H17" s="10"/>
      <c r="I17" s="9">
        <v>2</v>
      </c>
      <c r="J17" s="10"/>
      <c r="K17" s="9"/>
      <c r="L17" s="10"/>
      <c r="M17" s="9">
        <v>76</v>
      </c>
      <c r="N17" s="15">
        <v>0.91</v>
      </c>
    </row>
    <row r="18" spans="1:18" s="11" customFormat="1" ht="26.4" x14ac:dyDescent="0.25">
      <c r="A18" s="8" t="s">
        <v>37</v>
      </c>
      <c r="B18" s="9" t="s">
        <v>50</v>
      </c>
      <c r="C18" s="9" t="s">
        <v>40</v>
      </c>
      <c r="D18" s="9" t="s">
        <v>42</v>
      </c>
      <c r="E18" s="9">
        <v>22</v>
      </c>
      <c r="F18" s="9">
        <v>20</v>
      </c>
      <c r="G18" s="9"/>
      <c r="H18" s="10"/>
      <c r="I18" s="9">
        <v>2</v>
      </c>
      <c r="J18" s="10"/>
      <c r="K18" s="9"/>
      <c r="L18" s="10"/>
      <c r="M18" s="9">
        <v>76</v>
      </c>
      <c r="N18" s="15">
        <v>0.91</v>
      </c>
    </row>
    <row r="19" spans="1:18" s="11" customFormat="1" ht="26.4" x14ac:dyDescent="0.25">
      <c r="A19" s="8" t="s">
        <v>49</v>
      </c>
      <c r="B19" s="9" t="s">
        <v>51</v>
      </c>
      <c r="C19" s="9" t="s">
        <v>36</v>
      </c>
      <c r="D19" s="9" t="s">
        <v>33</v>
      </c>
      <c r="E19" s="9">
        <v>21</v>
      </c>
      <c r="F19" s="9">
        <v>21</v>
      </c>
      <c r="G19" s="9"/>
      <c r="H19" s="10"/>
      <c r="I19" s="9">
        <v>1</v>
      </c>
      <c r="J19" s="10"/>
      <c r="K19" s="9"/>
      <c r="L19" s="10"/>
      <c r="M19" s="9">
        <v>72</v>
      </c>
      <c r="N19" s="15">
        <v>0.95</v>
      </c>
    </row>
    <row r="20" spans="1:18" s="11" customFormat="1" ht="26.4" x14ac:dyDescent="0.25">
      <c r="A20" s="8" t="s">
        <v>49</v>
      </c>
      <c r="B20" s="9" t="s">
        <v>50</v>
      </c>
      <c r="C20" s="9" t="s">
        <v>36</v>
      </c>
      <c r="D20" s="9" t="s">
        <v>33</v>
      </c>
      <c r="E20" s="9">
        <v>21</v>
      </c>
      <c r="F20" s="9">
        <v>21</v>
      </c>
      <c r="G20" s="9"/>
      <c r="H20" s="10"/>
      <c r="I20" s="9">
        <v>1</v>
      </c>
      <c r="J20" s="10"/>
      <c r="K20" s="9"/>
      <c r="L20" s="10"/>
      <c r="M20" s="9">
        <v>72</v>
      </c>
      <c r="N20" s="15">
        <v>0.95</v>
      </c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169</v>
      </c>
      <c r="F28" s="17">
        <f>SUM(F14:F27)</f>
        <v>163</v>
      </c>
      <c r="G28" s="17">
        <f>SUM(G14:G27)</f>
        <v>0</v>
      </c>
      <c r="H28" s="18">
        <f>SUM(F28:G28)/E28</f>
        <v>0.96449704142011838</v>
      </c>
      <c r="I28" s="17">
        <f>SUM(I14:I27)</f>
        <v>8</v>
      </c>
      <c r="J28" s="18">
        <f t="shared" ref="J28" si="0">I28/E28</f>
        <v>4.7337278106508875E-2</v>
      </c>
      <c r="K28" s="17">
        <f>SUM(K14:K27)</f>
        <v>0</v>
      </c>
      <c r="L28" s="18">
        <f t="shared" ref="L28" si="1">K28/E28</f>
        <v>0</v>
      </c>
      <c r="M28" s="17">
        <f>AVERAGE(M14:M20)</f>
        <v>75.857142857142861</v>
      </c>
      <c r="N28" s="19">
        <f>AVERAGE(N14:N27)</f>
        <v>0.94857142857142862</v>
      </c>
    </row>
    <row r="30" spans="1:18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5">
      <c r="A32" s="12"/>
    </row>
    <row r="33" spans="1:10" x14ac:dyDescent="0.25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">
        <v>34</v>
      </c>
      <c r="C37" s="21"/>
      <c r="D37" s="21"/>
      <c r="E37" s="13"/>
      <c r="F37" s="13"/>
      <c r="G37" s="21" t="s">
        <v>32</v>
      </c>
      <c r="H37" s="21"/>
      <c r="I37" s="21"/>
      <c r="J37" s="2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F112D-B706-4E3B-84A6-4964D0D3D632}">
  <sheetPr>
    <pageSetUpPr fitToPage="1"/>
  </sheetPr>
  <dimension ref="A1:R37"/>
  <sheetViews>
    <sheetView tabSelected="1" zoomScale="76" zoomScaleNormal="85" zoomScaleSheetLayoutView="100" workbookViewId="0">
      <selection activeCell="T29" sqref="T2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2.33203125" style="1" bestFit="1" customWidth="1"/>
    <col min="14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 t="s">
        <v>53</v>
      </c>
      <c r="C8" s="27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27" t="s">
        <v>44</v>
      </c>
      <c r="M8" s="27"/>
      <c r="N8" s="27"/>
    </row>
    <row r="10" spans="1:14" x14ac:dyDescent="0.25">
      <c r="A10" s="4" t="s">
        <v>8</v>
      </c>
      <c r="B10" s="27" t="s">
        <v>35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5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1" customFormat="1" ht="26.4" x14ac:dyDescent="0.25">
      <c r="A14" s="8" t="s">
        <v>43</v>
      </c>
      <c r="B14" s="9" t="s">
        <v>54</v>
      </c>
      <c r="C14" s="9" t="s">
        <v>55</v>
      </c>
      <c r="D14" s="9" t="s">
        <v>33</v>
      </c>
      <c r="E14" s="9">
        <v>27</v>
      </c>
      <c r="F14" s="9">
        <v>19</v>
      </c>
      <c r="G14" s="9">
        <v>8</v>
      </c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9">
        <v>72</v>
      </c>
      <c r="N14" s="15">
        <v>1</v>
      </c>
    </row>
    <row r="15" spans="1:14" s="11" customFormat="1" ht="26.4" x14ac:dyDescent="0.25">
      <c r="A15" s="8" t="s">
        <v>38</v>
      </c>
      <c r="B15" s="9" t="s">
        <v>54</v>
      </c>
      <c r="C15" s="9" t="s">
        <v>39</v>
      </c>
      <c r="D15" s="9" t="s">
        <v>41</v>
      </c>
      <c r="E15" s="9">
        <v>28</v>
      </c>
      <c r="F15" s="9">
        <v>27</v>
      </c>
      <c r="G15" s="9">
        <v>0</v>
      </c>
      <c r="H15" s="10">
        <v>0.96</v>
      </c>
      <c r="I15" s="9">
        <v>1</v>
      </c>
      <c r="J15" s="10">
        <v>0.04</v>
      </c>
      <c r="K15" s="9">
        <v>0</v>
      </c>
      <c r="L15" s="10">
        <v>0</v>
      </c>
      <c r="M15" s="9">
        <v>76</v>
      </c>
      <c r="N15" s="15">
        <v>0.96</v>
      </c>
    </row>
    <row r="16" spans="1:14" s="11" customFormat="1" ht="26.4" x14ac:dyDescent="0.25">
      <c r="A16" s="8" t="s">
        <v>37</v>
      </c>
      <c r="B16" s="9" t="s">
        <v>54</v>
      </c>
      <c r="C16" s="9" t="s">
        <v>40</v>
      </c>
      <c r="D16" s="9" t="s">
        <v>42</v>
      </c>
      <c r="E16" s="9">
        <v>22</v>
      </c>
      <c r="F16" s="9">
        <v>19</v>
      </c>
      <c r="G16" s="9">
        <v>1</v>
      </c>
      <c r="H16" s="10">
        <v>0.91</v>
      </c>
      <c r="I16" s="9">
        <v>2</v>
      </c>
      <c r="J16" s="10">
        <v>0.09</v>
      </c>
      <c r="K16" s="9">
        <v>0</v>
      </c>
      <c r="L16" s="10">
        <v>0</v>
      </c>
      <c r="M16" s="9">
        <v>71</v>
      </c>
      <c r="N16" s="15">
        <v>0.91</v>
      </c>
    </row>
    <row r="17" spans="1:18" s="11" customFormat="1" ht="26.4" x14ac:dyDescent="0.25">
      <c r="A17" s="8" t="s">
        <v>37</v>
      </c>
      <c r="B17" s="9" t="s">
        <v>54</v>
      </c>
      <c r="C17" s="9" t="s">
        <v>36</v>
      </c>
      <c r="D17" s="9" t="s">
        <v>33</v>
      </c>
      <c r="E17" s="9">
        <v>21</v>
      </c>
      <c r="F17" s="9">
        <v>16</v>
      </c>
      <c r="G17" s="9">
        <v>4</v>
      </c>
      <c r="H17" s="10">
        <v>0.95</v>
      </c>
      <c r="I17" s="9">
        <v>1</v>
      </c>
      <c r="J17" s="10">
        <v>0.05</v>
      </c>
      <c r="K17" s="9">
        <v>0</v>
      </c>
      <c r="L17" s="10">
        <v>0</v>
      </c>
      <c r="M17" s="9">
        <v>70</v>
      </c>
      <c r="N17" s="15">
        <v>0.95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81</v>
      </c>
      <c r="G28" s="17">
        <f>SUM(G14:G27)</f>
        <v>13</v>
      </c>
      <c r="H28" s="18">
        <f>SUM(F28:G28)/E28</f>
        <v>0.95918367346938771</v>
      </c>
      <c r="I28" s="17">
        <f>SUM(I14:I27)</f>
        <v>4</v>
      </c>
      <c r="J28" s="18">
        <f t="shared" ref="J28" si="0">I28/E28</f>
        <v>4.0816326530612242E-2</v>
      </c>
      <c r="K28" s="17">
        <f>SUM(K14:K27)</f>
        <v>0</v>
      </c>
      <c r="L28" s="18">
        <f t="shared" ref="L28" si="1">K28/E28</f>
        <v>0</v>
      </c>
      <c r="M28" s="17">
        <f>AVERAGE(M14:M18)</f>
        <v>72.25</v>
      </c>
      <c r="N28" s="19">
        <f>AVERAGE(N14:N27)</f>
        <v>0.95500000000000007</v>
      </c>
    </row>
    <row r="30" spans="1:18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5">
      <c r="A32" s="12"/>
    </row>
    <row r="33" spans="1:10" x14ac:dyDescent="0.25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">
        <v>34</v>
      </c>
      <c r="C37" s="21"/>
      <c r="D37" s="21"/>
      <c r="E37" s="13"/>
      <c r="F37" s="13"/>
      <c r="G37" s="21" t="s">
        <v>32</v>
      </c>
      <c r="H37" s="21"/>
      <c r="I37" s="21"/>
      <c r="J37" s="2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1</vt:lpstr>
      <vt:lpstr>REPORTE 2</vt:lpstr>
      <vt:lpstr>REPORTE 3</vt:lpstr>
      <vt:lpstr>REPORTE 4</vt:lpstr>
      <vt:lpstr>REPORTE FINAL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2024-06-12T19:13:51Z</dcterms:modified>
  <cp:category/>
  <cp:contentStatus/>
</cp:coreProperties>
</file>