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C1A8DCA5-0306-4746-9F66-FF1F47875C9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I17" i="10"/>
  <c r="I25" i="10" l="1"/>
  <c r="N27" i="25"/>
  <c r="M27" i="25"/>
  <c r="K27" i="25"/>
  <c r="G27" i="25"/>
  <c r="F27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H23" i="22"/>
  <c r="L15" i="22"/>
  <c r="I15" i="22"/>
  <c r="J15" i="22" s="1"/>
  <c r="H15" i="22"/>
  <c r="B35" i="10"/>
  <c r="N26" i="10"/>
  <c r="M26" i="10"/>
  <c r="K26" i="10"/>
  <c r="G26" i="10"/>
  <c r="F26" i="10"/>
  <c r="E26" i="10"/>
  <c r="L16" i="10"/>
  <c r="I16" i="10"/>
  <c r="L15" i="10"/>
  <c r="I15" i="10"/>
  <c r="L14" i="10"/>
  <c r="I14" i="10"/>
  <c r="L20" i="22" l="1"/>
  <c r="H17" i="22"/>
  <c r="I17" i="22"/>
  <c r="J17" i="22" s="1"/>
  <c r="I21" i="22"/>
  <c r="J21" i="22" s="1"/>
  <c r="L23" i="22"/>
  <c r="H21" i="22"/>
  <c r="L25" i="22"/>
  <c r="H16" i="22"/>
  <c r="H19" i="22"/>
  <c r="H24" i="22"/>
  <c r="I24" i="22"/>
  <c r="J24" i="22" s="1"/>
  <c r="L19" i="22"/>
  <c r="H20" i="22"/>
  <c r="H25" i="22"/>
  <c r="I16" i="22"/>
  <c r="J16" i="22" s="1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<sst xmlns="http://schemas.openxmlformats.org/spreadsheetml/2006/main" count="186" uniqueCount="51">
  <si>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</si>
  <si>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</si>
  <si>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</si>
  <si>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</si>
  <si>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</si>
  <si>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</si>
  <si>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</si>
  <si>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</si>
  <si>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</si>
  <si>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</si>
  <si>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</si>
  <si>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</si>
  <si>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</si>
  <si>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</si>
  <si>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</si>
  <si>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</si>
  <si>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</si>
  <si>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</si>
  <si>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</si>
  <si>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</si>
  <si>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</si>
  <si>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</si>
  <si>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</si>
  <si>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</si>
  <si>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</si>
  <si>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</si>
  <si>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</si>
  <si>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</si>
  <si>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</si>
  <si>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</si>
  <si>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</si>
  <si>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</si>
  <si>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</si>
  <si>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</si>
  <si>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EN GESTION EMPRESARIAL</t>
  </si>
  <si>
    <t>INFORMATICA</t>
  </si>
  <si>
    <t>M.T.I MARIA DE LOS ANGELES PELAYO VAQUERO</t>
  </si>
  <si>
    <t>IINF</t>
  </si>
  <si>
    <t>FEBRERO - JUNIO 2024</t>
  </si>
  <si>
    <t>SISTEMAS OPERATIVOS 1</t>
  </si>
  <si>
    <t>ADMINISTRACION PARA INFORMATICA</t>
  </si>
  <si>
    <t xml:space="preserve">TALLER DE EMPRENDEDORES </t>
  </si>
  <si>
    <t xml:space="preserve">ALGORITMOS Y LENGUAJES DE PROGRAMACION   </t>
  </si>
  <si>
    <t xml:space="preserve"> 401A</t>
  </si>
  <si>
    <t>IIND</t>
  </si>
  <si>
    <t>S/E</t>
  </si>
  <si>
    <t>I.S.C MARCOS CAGAL ORTIZ</t>
  </si>
  <si>
    <t>410 A</t>
  </si>
  <si>
    <t>210 A</t>
  </si>
  <si>
    <t>810 A</t>
  </si>
  <si>
    <t>810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</si>
</sst>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5"/>
  <sheetViews>
    <sheetView tabSelected="1" zoomScaleNormal="93" zoomScaleSheetLayoutView="100" workbookViewId="0">
      <selection activeCell="A28" sqref="A28:N28"/>
    </sheetView>
  </sheetViews>
  <sheetFormatPr baseColWidth="10" defaultColWidth="11.44140625" defaultRowHeight="13.2" x14ac:dyDescent="0.25"/>
  <cols>
    <col min="1" max="1" width="38.5546875" style="1" bestFit="1" customWidth="1"/>
    <col min="2" max="3" width="7.33203125" style="1" customWidth="1"/>
    <col min="4" max="4" width="25.88671875" style="1" customWidth="1"/>
    <col min="5" max="5" width="9.44140625" style="1" customWidth="1"/>
    <col min="6" max="6" width="8.6640625" style="1" customWidth="1"/>
    <col min="7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38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39</v>
      </c>
      <c r="B14" s="9" t="s">
        <v>21</v>
      </c>
      <c r="C14" s="9" t="s">
        <v>47</v>
      </c>
      <c r="D14" s="9" t="s">
        <v>37</v>
      </c>
      <c r="E14" s="9">
        <v>21</v>
      </c>
      <c r="F14" s="9">
        <v>19</v>
      </c>
      <c r="G14" s="9"/>
      <c r="H14" s="10"/>
      <c r="I14" s="9">
        <f t="shared" ref="I14:I26" si="0">(E14-SUM(F14:G14))-K14</f>
        <v>2</v>
      </c>
      <c r="J14" s="10"/>
      <c r="K14" s="9">
        <v>0</v>
      </c>
      <c r="L14" s="10">
        <f t="shared" ref="L14:L26" si="1">K14/E14</f>
        <v>0</v>
      </c>
      <c r="M14" s="9">
        <v>74</v>
      </c>
      <c r="N14" s="15">
        <v>0.62</v>
      </c>
    </row>
    <row r="15" spans="1:14" s="11" customFormat="1" x14ac:dyDescent="0.25">
      <c r="A15" s="23" t="s">
        <v>40</v>
      </c>
      <c r="B15" s="9" t="s">
        <v>21</v>
      </c>
      <c r="C15" s="9" t="s">
        <v>48</v>
      </c>
      <c r="D15" s="9" t="s">
        <v>37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81</v>
      </c>
      <c r="N15" s="15">
        <v>0.83</v>
      </c>
    </row>
    <row r="16" spans="1:14" s="11" customFormat="1" x14ac:dyDescent="0.25">
      <c r="A16" s="24" t="s">
        <v>41</v>
      </c>
      <c r="B16" s="9" t="s">
        <v>21</v>
      </c>
      <c r="C16" s="9" t="s">
        <v>49</v>
      </c>
      <c r="D16" s="9" t="s">
        <v>37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</v>
      </c>
    </row>
    <row r="17" spans="1:14" s="11" customFormat="1" x14ac:dyDescent="0.25">
      <c r="A17" s="24" t="s">
        <v>41</v>
      </c>
      <c r="B17" s="9" t="s">
        <v>21</v>
      </c>
      <c r="C17" s="9" t="s">
        <v>50</v>
      </c>
      <c r="D17" s="9" t="s">
        <v>37</v>
      </c>
      <c r="E17" s="9">
        <v>8</v>
      </c>
      <c r="F17" s="9">
        <v>8</v>
      </c>
      <c r="G17" s="9"/>
      <c r="H17" s="21"/>
      <c r="I17" s="9">
        <f t="shared" si="0"/>
        <v>0</v>
      </c>
      <c r="J17" s="21"/>
      <c r="K17" s="22">
        <v>0</v>
      </c>
      <c r="L17" s="21">
        <f t="shared" ref="L17" si="2">K17/E17</f>
        <v>0</v>
      </c>
      <c r="M17" s="9">
        <v>88</v>
      </c>
      <c r="N17" s="15">
        <v>0.75</v>
      </c>
    </row>
    <row r="18" spans="1:14" s="11" customFormat="1" x14ac:dyDescent="0.25">
      <c r="A18" s="25" t="s">
        <v>42</v>
      </c>
      <c r="B18" s="9" t="s">
        <v>45</v>
      </c>
      <c r="C18" s="9" t="s">
        <v>43</v>
      </c>
      <c r="D18" s="9" t="s">
        <v>44</v>
      </c>
      <c r="E18" s="9">
        <v>32</v>
      </c>
      <c r="F18" s="9"/>
      <c r="G18" s="9"/>
      <c r="H18" s="21"/>
      <c r="I18" s="9"/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62</v>
      </c>
      <c r="G26" s="17">
        <f>SUM(G14:G25)</f>
        <v>0</v>
      </c>
      <c r="H26" s="18"/>
      <c r="I26" s="17">
        <f t="shared" si="0"/>
        <v>37</v>
      </c>
      <c r="J26" s="18"/>
      <c r="K26" s="17">
        <f>SUM(K14:K25)</f>
        <v>0</v>
      </c>
      <c r="L26" s="18">
        <f t="shared" si="1"/>
        <v>0</v>
      </c>
      <c r="M26" s="17">
        <f>AVERAGE(M14:M25)</f>
        <v>82.25</v>
      </c>
      <c r="N26" s="19">
        <f>AVERAGE(N14:N25)</f>
        <v>0.67500000000000004</v>
      </c>
    </row>
    <row r="28" spans="1:14" ht="120" customHeight="1" x14ac:dyDescent="0.25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30" spans="1:14" x14ac:dyDescent="0.25">
      <c r="A30" s="12"/>
    </row>
    <row r="31" spans="1:14" x14ac:dyDescent="0.25">
      <c r="B31" s="30" t="s">
        <v>27</v>
      </c>
      <c r="C31" s="30"/>
      <c r="D31" s="30"/>
      <c r="G31" s="31" t="s">
        <v>28</v>
      </c>
      <c r="H31" s="31"/>
      <c r="I31" s="31"/>
      <c r="J31" s="31"/>
    </row>
    <row r="32" spans="1:14" ht="62.25" customHeight="1" x14ac:dyDescent="0.25">
      <c r="B32" s="32"/>
      <c r="C32" s="32"/>
      <c r="D32" s="32"/>
      <c r="G32" s="33"/>
      <c r="H32" s="33"/>
      <c r="I32" s="33"/>
      <c r="J32" s="33"/>
    </row>
    <row r="33" spans="1:10" hidden="1" x14ac:dyDescent="0.25">
      <c r="A33" s="26" t="e">
        <v>#REF!</v>
      </c>
      <c r="B33" s="26"/>
      <c r="C33" s="6"/>
      <c r="E33" s="26"/>
      <c r="F33" s="26"/>
      <c r="G33" s="26"/>
      <c r="H33" s="26"/>
    </row>
    <row r="34" spans="1:10" hidden="1" x14ac:dyDescent="0.25"/>
    <row r="35" spans="1:10" ht="45" customHeight="1" x14ac:dyDescent="0.25">
      <c r="B35" s="27" t="str">
        <f>B10</f>
        <v>M.T.I MARIA DE LOS ANGELES PELAYO VAQUERO</v>
      </c>
      <c r="C35" s="27"/>
      <c r="D35" s="27"/>
      <c r="E35" s="13"/>
      <c r="F35" s="13"/>
      <c r="G35" s="27" t="s">
        <v>46</v>
      </c>
      <c r="H35" s="27"/>
      <c r="I35" s="27"/>
      <c r="J35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SISTEMAS OPERATIVOS 1</v>
      </c>
      <c r="B14" s="9" t="s">
        <v>31</v>
      </c>
      <c r="C14" s="9" t="str">
        <f>'1'!C14</f>
        <v>410 A</v>
      </c>
      <c r="D14" s="9" t="str">
        <f>'1'!D14</f>
        <v>IINF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5">
      <c r="A17" s="9" t="str">
        <f>'1'!A16</f>
        <v xml:space="preserve">TALLER DE EMPRENDEDORES </v>
      </c>
      <c r="B17" s="9"/>
      <c r="C17" s="9" t="str">
        <f>'1'!C16</f>
        <v>810 A</v>
      </c>
      <c r="D17" s="9" t="str">
        <f>'1'!D16</f>
        <v>IINF</v>
      </c>
      <c r="E17" s="9">
        <f>'1'!E16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str">
        <f>'1'!A17</f>
        <v xml:space="preserve">TALLER DE EMPRENDEDORES </v>
      </c>
      <c r="B19" s="9"/>
      <c r="C19" s="9" t="str">
        <f>'1'!C17</f>
        <v>810 B</v>
      </c>
      <c r="D19" s="9" t="str">
        <f>'1'!D17</f>
        <v>IINF</v>
      </c>
      <c r="E19" s="9">
        <f>'1'!E17</f>
        <v>8</v>
      </c>
      <c r="F19" s="9"/>
      <c r="G19" s="9"/>
      <c r="H19" s="10">
        <f t="shared" si="0"/>
        <v>0</v>
      </c>
      <c r="I19" s="9">
        <f t="shared" si="1"/>
        <v>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6.4" x14ac:dyDescent="0.25">
      <c r="A20" s="9" t="str">
        <f>'1'!A18</f>
        <v xml:space="preserve">ALGORITMOS Y LENGUAJES DE PROGRAMACION   </v>
      </c>
      <c r="B20" s="9"/>
      <c r="C20" s="9" t="str">
        <f>'1'!C18</f>
        <v xml:space="preserve"> 401A</v>
      </c>
      <c r="D20" s="9" t="str">
        <f>'1'!D18</f>
        <v>IIND</v>
      </c>
      <c r="E20" s="9">
        <f>'1'!E18</f>
        <v>32</v>
      </c>
      <c r="F20" s="9"/>
      <c r="G20" s="9"/>
      <c r="H20" s="10">
        <f t="shared" si="0"/>
        <v>0</v>
      </c>
      <c r="I20" s="9">
        <f t="shared" si="1"/>
        <v>32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M.T.I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SISTEMAS OPERATIVOS 1</v>
      </c>
      <c r="B14" s="9"/>
      <c r="C14" s="9" t="str">
        <f>'1'!C14</f>
        <v>410 A</v>
      </c>
      <c r="D14" s="9" t="str">
        <f>'1'!D14</f>
        <v>IINF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PARA INFORMATICA</v>
      </c>
      <c r="B15" s="9"/>
      <c r="C15" s="9" t="str">
        <f>'1'!C15</f>
        <v>210 A</v>
      </c>
      <c r="D15" s="9" t="str">
        <f>'1'!D15</f>
        <v>IINF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5">
      <c r="A17" s="9" t="str">
        <f>'1'!A16</f>
        <v xml:space="preserve">TALLER DE EMPRENDEDORES </v>
      </c>
      <c r="B17" s="9"/>
      <c r="C17" s="9" t="str">
        <f>'1'!C16</f>
        <v>810 A</v>
      </c>
      <c r="D17" s="9" t="str">
        <f>'1'!D16</f>
        <v>IINF</v>
      </c>
      <c r="E17" s="9">
        <f>'1'!E16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str">
        <f>'1'!A17</f>
        <v xml:space="preserve">TALLER DE EMPRENDEDORES </v>
      </c>
      <c r="B19" s="9"/>
      <c r="C19" s="9" t="str">
        <f>'1'!C17</f>
        <v>810 B</v>
      </c>
      <c r="D19" s="9" t="str">
        <f>'1'!D17</f>
        <v>IINF</v>
      </c>
      <c r="E19" s="9">
        <f>'1'!E17</f>
        <v>8</v>
      </c>
      <c r="F19" s="9"/>
      <c r="G19" s="9"/>
      <c r="H19" s="10">
        <f t="shared" si="0"/>
        <v>0</v>
      </c>
      <c r="I19" s="9">
        <f t="shared" si="1"/>
        <v>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6.4" x14ac:dyDescent="0.25">
      <c r="A20" s="9" t="str">
        <f>'1'!A18</f>
        <v xml:space="preserve">ALGORITMOS Y LENGUAJES DE PROGRAMACION   </v>
      </c>
      <c r="B20" s="9"/>
      <c r="C20" s="9" t="str">
        <f>'1'!C18</f>
        <v xml:space="preserve"> 401A</v>
      </c>
      <c r="D20" s="9" t="str">
        <f>'1'!D18</f>
        <v>IIND</v>
      </c>
      <c r="E20" s="9">
        <f>'1'!E18</f>
        <v>32</v>
      </c>
      <c r="F20" s="9"/>
      <c r="G20" s="9"/>
      <c r="H20" s="10">
        <f t="shared" si="0"/>
        <v>0</v>
      </c>
      <c r="I20" s="9">
        <f t="shared" si="1"/>
        <v>32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M.T.I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>SISTEMAS OPERATIVOS 1</v>
      </c>
      <c r="B14" s="9"/>
      <c r="C14" s="9" t="str">
        <f>'1'!C14</f>
        <v>410 A</v>
      </c>
      <c r="D14" s="9" t="str">
        <f>'1'!D14</f>
        <v>IINF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ADMINISTRACION PARA INFORMATICA</v>
      </c>
      <c r="B15" s="9"/>
      <c r="C15" s="9" t="str">
        <f>'1'!C15</f>
        <v>210 A</v>
      </c>
      <c r="D15" s="9" t="str">
        <f>'1'!D15</f>
        <v>IINF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5">
      <c r="A17" s="9" t="str">
        <f>'1'!A16</f>
        <v xml:space="preserve">TALLER DE EMPRENDEDORES </v>
      </c>
      <c r="B17" s="9"/>
      <c r="C17" s="9" t="str">
        <f>'1'!C16</f>
        <v>810 A</v>
      </c>
      <c r="D17" s="9" t="str">
        <f>'1'!D16</f>
        <v>IINF</v>
      </c>
      <c r="E17" s="9">
        <f>'1'!E16</f>
        <v>8</v>
      </c>
      <c r="F17" s="9"/>
      <c r="G17" s="9"/>
      <c r="H17" s="10">
        <f t="shared" si="0"/>
        <v>0</v>
      </c>
      <c r="I17" s="9">
        <f t="shared" si="1"/>
        <v>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5">
      <c r="A19" s="9" t="str">
        <f>'1'!A17</f>
        <v xml:space="preserve">TALLER DE EMPRENDEDORES </v>
      </c>
      <c r="B19" s="9"/>
      <c r="C19" s="9" t="str">
        <f>'1'!C17</f>
        <v>810 B</v>
      </c>
      <c r="D19" s="9" t="str">
        <f>'1'!D17</f>
        <v>IINF</v>
      </c>
      <c r="E19" s="9">
        <f>'1'!E17</f>
        <v>8</v>
      </c>
      <c r="F19" s="9"/>
      <c r="G19" s="9"/>
      <c r="H19" s="10">
        <f t="shared" si="0"/>
        <v>0</v>
      </c>
      <c r="I19" s="9">
        <f t="shared" si="1"/>
        <v>8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6.4" x14ac:dyDescent="0.25">
      <c r="A20" s="9" t="str">
        <f>'1'!A18</f>
        <v xml:space="preserve">ALGORITMOS Y LENGUAJES DE PROGRAMACION   </v>
      </c>
      <c r="B20" s="9"/>
      <c r="C20" s="9" t="str">
        <f>'1'!C18</f>
        <v xml:space="preserve"> 401A</v>
      </c>
      <c r="D20" s="9" t="str">
        <f>'1'!D18</f>
        <v>IIND</v>
      </c>
      <c r="E20" s="9">
        <f>'1'!E18</f>
        <v>32</v>
      </c>
      <c r="F20" s="9"/>
      <c r="G20" s="9"/>
      <c r="H20" s="10">
        <f t="shared" si="0"/>
        <v>0</v>
      </c>
      <c r="I20" s="9">
        <f t="shared" si="1"/>
        <v>32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M.T.I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6" zoomScaleNormal="100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FEBRERO - JUNIO 2024</v>
      </c>
      <c r="M8" s="33"/>
      <c r="N8" s="33"/>
    </row>
    <row r="10" spans="1:14" x14ac:dyDescent="0.25">
      <c r="A10" s="4" t="s">
        <v>8</v>
      </c>
      <c r="B10" s="33" t="str">
        <f>'1'!B10</f>
        <v>M.T.I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0</v>
      </c>
      <c r="F27" s="17">
        <f>SUM(F14:F26)</f>
        <v>0</v>
      </c>
      <c r="G27" s="17">
        <f>SUM(G14:G26)</f>
        <v>0</v>
      </c>
      <c r="H27" s="18" t="e">
        <f>SUM(F27:G27)/E27</f>
        <v>#DIV/0!</v>
      </c>
      <c r="I27" s="17">
        <f t="shared" ref="I27" si="0">(E27-SUM(F27:G27))-K27</f>
        <v>0</v>
      </c>
      <c r="J27" s="18" t="e">
        <f t="shared" ref="J27" si="1">I27/E27</f>
        <v>#DIV/0!</v>
      </c>
      <c r="K27" s="17">
        <f>SUM(K14:K26)</f>
        <v>0</v>
      </c>
      <c r="L27" s="18" t="e">
        <f t="shared" ref="L27" si="2">K27/E27</f>
        <v>#DIV/0!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5">
      <c r="A31" s="12"/>
    </row>
    <row r="32" spans="1:14" x14ac:dyDescent="0.25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5">
      <c r="B33" s="32"/>
      <c r="C33" s="32"/>
      <c r="D33" s="32"/>
      <c r="G33" s="33"/>
      <c r="H33" s="33"/>
      <c r="I33" s="33"/>
      <c r="J33" s="33"/>
    </row>
    <row r="34" spans="1:10" hidden="1" x14ac:dyDescent="0.25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5"/>
    <row r="36" spans="1:10" ht="45" customHeight="1" x14ac:dyDescent="0.25">
      <c r="B36" s="27" t="str">
        <f>B10</f>
        <v>M.T.I MARIA DE LOS ANGELES PELAYO VAQUERO</v>
      </c>
      <c r="C36" s="27"/>
      <c r="D36" s="27"/>
      <c r="E36" s="13"/>
      <c r="F36" s="13"/>
      <c r="G36" s="27"/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dcterms:created xsi:type="dcterms:W3CDTF">2021-11-22T14:45:25Z</dcterms:created>
  <dcterms:modified xsi:type="dcterms:W3CDTF">2024-03-11T04:50:44Z</dcterms:modified>
  <cp:category/>
  <cp:contentStatus/>
</cp:coreProperties>
</file>