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4BC579A1-1718-45D9-88E7-F62DEA15A8F1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I" sheetId="1" r:id="rId1"/>
    <sheet name="ADMINISTRACION PARA INFORMATICA" sheetId="3" r:id="rId2"/>
    <sheet name="TALLER DE EMPRENDEDORES 2" sheetId="5" r:id="rId3"/>
    <sheet name="TALLER DE EMPRENDEDORES 1" sheetId="4" r:id="rId4"/>
    <sheet name="ALGORITMOS Y LENGUAJES DE PR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6" l="1"/>
  <c r="Q17" i="5"/>
  <c r="F17" i="5"/>
  <c r="G17" i="5"/>
  <c r="Q10" i="4"/>
  <c r="F17" i="4"/>
  <c r="G17" i="4"/>
  <c r="F47" i="4"/>
  <c r="P28" i="6" l="1"/>
  <c r="Q28" i="3"/>
  <c r="F39" i="3"/>
  <c r="Q12" i="1"/>
  <c r="E17" i="5" l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F57" i="6" l="1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1"/>
  <c r="L55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1"/>
  <c r="L57" i="4"/>
  <c r="L58" i="4"/>
</calcChain>
</file>

<file path=xl/sharedStrings.xml><?xml version="1.0" encoding="utf-8"?>
<sst xmlns="http://schemas.openxmlformats.org/spreadsheetml/2006/main" count="305" uniqueCount="225">
  <si>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</si>
  <si>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</si>
  <si>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</si>
  <si>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</si>
  <si>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</si>
  <si>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</si>
  <si>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</si>
  <si>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</si>
  <si>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</si>
  <si>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</si>
  <si>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</si>
  <si>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</si>
  <si>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</si>
  <si>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</si>
  <si>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</si>
  <si>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</si>
  <si>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</si>
  <si>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</si>
  <si>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</si>
  <si>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</si>
  <si>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</si>
  <si>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</si>
  <si>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</si>
  <si>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</si>
  <si>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</si>
  <si>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</si>
  <si>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</si>
  <si>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</si>
  <si>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</si>
  <si>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</si>
  <si>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</si>
  <si>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</si>
  <si>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</si>
  <si>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</si>
  <si>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</si>
  <si>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</si>
  <si>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</si>
  <si>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</si>
  <si>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</si>
  <si>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</si>
  <si>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</si>
  <si>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</si>
  <si>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</si>
  <si>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</si>
  <si>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</si>
  <si>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</si>
  <si>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</si>
  <si>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</si>
  <si>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</si>
  <si>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</si>
  <si>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</si>
  <si>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211U0382</t>
  </si>
  <si>
    <t>201U0241</t>
  </si>
  <si>
    <t>PEREZ MARTINEZ OMAR FERNANDO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</si>
  <si>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</si>
  <si>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</si>
  <si>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</si>
  <si>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</si>
  <si>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</si>
  <si>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</si>
  <si>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</si>
  <si>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</si>
  <si>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</si>
  <si>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</si>
  <si>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</si>
  <si>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INFORMATICA PARA LA ADMINISTRACION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</si>
  <si>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</si>
  <si>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</si>
  <si>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</si>
  <si>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</si>
  <si>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</si>
  <si>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</si>
  <si>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</si>
  <si>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</si>
  <si>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</si>
  <si>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</si>
  <si>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</si>
  <si>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</si>
  <si>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</si>
  <si>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</si>
  <si>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</si>
  <si>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</si>
  <si>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</si>
  <si>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</si>
  <si>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</si>
  <si>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</si>
  <si>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</si>
  <si>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</si>
  <si>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</si>
  <si>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</si>
  <si>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</si>
  <si>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</si>
  <si>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</si>
  <si>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</si>
  <si>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</si>
  <si>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</si>
  <si>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</si>
  <si>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</si>
  <si>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</si>
  <si>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</si>
  <si>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</si>
  <si>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</si>
  <si>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</si>
  <si>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</si>
  <si>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</si>
  <si>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</si>
  <si>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</si>
  <si>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</si>
  <si>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</si>
  <si>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</si>
  <si>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</si>
  <si>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</si>
  <si>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</si>
  <si>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</si>
  <si>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</si>
  <si>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</si>
  <si>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</si>
  <si>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</si>
  <si>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</si>
  <si>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</si>
  <si>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</si>
  <si>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SISTEMAS OPERATIVOS I</t>
  </si>
  <si>
    <t>410 A</t>
  </si>
  <si>
    <t>FEBRERO -JUNIO 2024</t>
  </si>
  <si>
    <t>231U0299</t>
  </si>
  <si>
    <t>LINAREZ UTRERA SEBASTIAN</t>
  </si>
  <si>
    <t>ORTIZ MONCLUTT ADAN</t>
  </si>
  <si>
    <t>TALLER DE EMPRENDEDORES</t>
  </si>
  <si>
    <t>810 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</si>
  <si>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</si>
  <si>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</si>
  <si>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</si>
  <si>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</si>
  <si>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</si>
  <si>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</si>
  <si>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</si>
  <si>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</si>
  <si>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</si>
  <si>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</si>
  <si>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</si>
  <si>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</si>
  <si>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810-B</t>
  </si>
  <si>
    <t>201U0221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</si>
  <si>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</si>
  <si>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</si>
  <si>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</si>
  <si>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</si>
  <si>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</si>
  <si>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</si>
  <si>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</si>
  <si>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</si>
  <si>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</si>
  <si>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</si>
  <si>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</si>
  <si>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</si>
  <si>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</si>
  <si>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</si>
  <si>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</si>
  <si>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>ALGORITMOS Y LENGUAJES DE PROGRAMACION</t>
  </si>
  <si>
    <t>221U0054</t>
  </si>
  <si>
    <t>ALAVEZ DE LA HOZ ALFREDO</t>
  </si>
  <si>
    <t>221U0059</t>
  </si>
  <si>
    <t>AREVALO DOMINGUEZ MILDRED</t>
  </si>
  <si>
    <t>221U0062</t>
  </si>
  <si>
    <t>BLANCO ZARATE ALAN OSVALDO</t>
  </si>
  <si>
    <t>221U0063</t>
  </si>
  <si>
    <t>BUSTAMANTE REYES KARLA</t>
  </si>
  <si>
    <t>221U0067</t>
  </si>
  <si>
    <t>CASTAÑEDA GONZALEZ JOSE ALEJANDRO</t>
  </si>
  <si>
    <t>221U0069</t>
  </si>
  <si>
    <t>CHACHA HERNANDEZ EMILIANO SEBASTIAN</t>
  </si>
  <si>
    <t>221U0056</t>
  </si>
  <si>
    <t>CHIBAMBA SEBA LUIS MARIO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</si>
  <si>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</si>
  <si>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</si>
  <si>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</si>
  <si>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</si>
  <si>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</si>
  <si>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</si>
  <si>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221U0084</t>
  </si>
  <si>
    <t>FLORES HERNANDEZ ITZEL ALEJANDRA</t>
  </si>
  <si>
    <t>221U0064</t>
  </si>
  <si>
    <t>FONSECA LOPEZ EDSON JAIR</t>
  </si>
  <si>
    <t>221U0086</t>
  </si>
  <si>
    <t>GARCIA CRUZ RUTH</t>
  </si>
  <si>
    <t>221U0087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</si>
  <si>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</si>
  <si>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</si>
  <si>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</si>
  <si>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</si>
  <si>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</si>
  <si>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</si>
  <si>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</si>
  <si>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</si>
  <si>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</si>
  <si>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</si>
  <si>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</si>
  <si>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</si>
  <si>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MARTINEZ ROSAS DANIEL AZAHEL</t>
  </si>
  <si>
    <t>211U0099</t>
  </si>
  <si>
    <t>MERLIN GARCIA VICTOR MANUEL</t>
  </si>
  <si>
    <t>221U0101</t>
  </si>
  <si>
    <t>MONTALVO DOMINGUEZ KIARA VALERIA</t>
  </si>
  <si>
    <t>221U0104</t>
  </si>
  <si>
    <t>ORTIZ APARICIO CONCEPCIÓN DEL CARMEN</t>
  </si>
  <si>
    <t>221U0106</t>
  </si>
  <si>
    <t>PATRACA MORALES ASHLEY SHERLYN</t>
  </si>
  <si>
    <t>221U0096</t>
  </si>
  <si>
    <t>PEREZ BELLI OSCAR ADRIAN DONOVAN</t>
  </si>
  <si>
    <t>221U0110</t>
  </si>
  <si>
    <t>PEREZ MARTINEZ ESTEFANI</t>
  </si>
  <si>
    <t>221U0109</t>
  </si>
  <si>
    <t>PUCHETA PEREZ JONATHAN</t>
  </si>
  <si>
    <t>221U0111</t>
  </si>
  <si>
    <t>REYES DE DIOS ITZEL DEL CARMEN</t>
  </si>
  <si>
    <t>221U0115</t>
  </si>
  <si>
    <t>SANCHEZ BARRAZA ANGEL DE JESÚS</t>
  </si>
  <si>
    <t>221U0117</t>
  </si>
  <si>
    <t>TEOBA COTO EDUARDO</t>
  </si>
  <si>
    <t>221U0118</t>
  </si>
  <si>
    <t>TEPOX DE JESUS ALEJANDRA</t>
  </si>
  <si>
    <t>221U0123</t>
  </si>
  <si>
    <t>VIDAÑA HERNANDEZ ARIEL ISAIAS</t>
  </si>
  <si>
    <t>401 A</t>
  </si>
  <si>
    <t>GRUPO: 210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</si>
</sst>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0" fillId="4" borderId="8" xfId="0" applyFill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3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opLeftCell="A4" workbookViewId="0">
      <selection activeCell="F30" sqref="F3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22" t="s">
        <v>121</v>
      </c>
      <c r="E4" s="51" t="s">
        <v>122</v>
      </c>
      <c r="F4" s="45"/>
      <c r="H4" t="s">
        <v>3</v>
      </c>
      <c r="I4" s="52">
        <v>45357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E6" t="s">
        <v>5</v>
      </c>
      <c r="F6" s="48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19</v>
      </c>
      <c r="D9" s="27" t="s">
        <v>37</v>
      </c>
      <c r="E9" s="38">
        <v>95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13.571428571428571</v>
      </c>
    </row>
    <row r="10" spans="2:17" ht="14.4" x14ac:dyDescent="0.3">
      <c r="B10" s="27">
        <v>2</v>
      </c>
      <c r="C10" s="27" t="s">
        <v>54</v>
      </c>
      <c r="D10" s="27" t="s">
        <v>38</v>
      </c>
      <c r="E10" s="38">
        <v>75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10.714285714285714</v>
      </c>
      <c r="O10" s="34"/>
    </row>
    <row r="11" spans="2:17" ht="14.4" x14ac:dyDescent="0.3">
      <c r="B11" s="27">
        <v>3</v>
      </c>
      <c r="C11" s="27" t="s">
        <v>20</v>
      </c>
      <c r="D11" s="27" t="s">
        <v>39</v>
      </c>
      <c r="E11" s="38">
        <v>92</v>
      </c>
      <c r="F11" s="6">
        <v>100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27.428571428571427</v>
      </c>
      <c r="P11" s="34">
        <v>21</v>
      </c>
      <c r="Q11">
        <v>100</v>
      </c>
    </row>
    <row r="12" spans="2:17" ht="14.4" x14ac:dyDescent="0.3">
      <c r="B12" s="27">
        <v>4</v>
      </c>
      <c r="C12" s="27" t="s">
        <v>21</v>
      </c>
      <c r="D12" s="27" t="s">
        <v>55</v>
      </c>
      <c r="E12" s="38">
        <v>90</v>
      </c>
      <c r="F12" s="6">
        <v>70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22.857142857142858</v>
      </c>
      <c r="P12">
        <v>13</v>
      </c>
      <c r="Q12" s="34">
        <f>(P12*Q11)/P11</f>
        <v>61.904761904761905</v>
      </c>
    </row>
    <row r="13" spans="2:17" ht="14.4" x14ac:dyDescent="0.3">
      <c r="B13" s="27">
        <v>5</v>
      </c>
      <c r="C13" s="27" t="s">
        <v>22</v>
      </c>
      <c r="D13" s="27" t="s">
        <v>56</v>
      </c>
      <c r="E13" s="38">
        <v>90</v>
      </c>
      <c r="F13" s="6">
        <v>90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25.714285714285715</v>
      </c>
    </row>
    <row r="14" spans="2:17" ht="14.4" x14ac:dyDescent="0.3">
      <c r="B14" s="27">
        <v>6</v>
      </c>
      <c r="C14" s="27" t="s">
        <v>23</v>
      </c>
      <c r="D14" s="27" t="s">
        <v>59</v>
      </c>
      <c r="E14" s="38">
        <v>70</v>
      </c>
      <c r="F14" s="6">
        <v>75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20.714285714285715</v>
      </c>
    </row>
    <row r="15" spans="2:17" ht="14.4" x14ac:dyDescent="0.3">
      <c r="B15" s="27">
        <v>7</v>
      </c>
      <c r="C15" s="27" t="s">
        <v>24</v>
      </c>
      <c r="D15" s="27" t="s">
        <v>40</v>
      </c>
      <c r="E15" s="38">
        <v>70</v>
      </c>
      <c r="F15" s="6">
        <v>88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22.571428571428573</v>
      </c>
    </row>
    <row r="16" spans="2:17" ht="14.4" x14ac:dyDescent="0.3">
      <c r="B16" s="27">
        <v>8</v>
      </c>
      <c r="C16" s="27" t="s">
        <v>25</v>
      </c>
      <c r="D16" s="27" t="s">
        <v>41</v>
      </c>
      <c r="E16" s="38">
        <v>92</v>
      </c>
      <c r="F16" s="6">
        <v>70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23.142857142857142</v>
      </c>
    </row>
    <row r="17" spans="2:12" ht="14.4" x14ac:dyDescent="0.3">
      <c r="B17" s="27">
        <v>9</v>
      </c>
      <c r="C17" s="27" t="s">
        <v>26</v>
      </c>
      <c r="D17" s="27" t="s">
        <v>42</v>
      </c>
      <c r="E17" s="38">
        <v>84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</v>
      </c>
    </row>
    <row r="18" spans="2:12" ht="14.4" x14ac:dyDescent="0.3">
      <c r="B18" s="27">
        <v>10</v>
      </c>
      <c r="C18" s="27" t="s">
        <v>52</v>
      </c>
      <c r="D18" s="27" t="s">
        <v>53</v>
      </c>
      <c r="E18" s="38">
        <v>70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10</v>
      </c>
    </row>
    <row r="19" spans="2:12" ht="14.4" x14ac:dyDescent="0.3">
      <c r="B19" s="27">
        <v>11</v>
      </c>
      <c r="C19" s="27" t="s">
        <v>27</v>
      </c>
      <c r="D19" s="27" t="s">
        <v>61</v>
      </c>
      <c r="E19" s="38">
        <v>91</v>
      </c>
      <c r="F19" s="6">
        <v>70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23</v>
      </c>
    </row>
    <row r="20" spans="2:12" ht="14.4" x14ac:dyDescent="0.3">
      <c r="B20" s="27">
        <v>12</v>
      </c>
      <c r="C20" s="27" t="s">
        <v>62</v>
      </c>
      <c r="D20" s="27" t="s">
        <v>43</v>
      </c>
      <c r="E20" s="38">
        <v>70</v>
      </c>
      <c r="F20" s="6">
        <v>70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20</v>
      </c>
    </row>
    <row r="21" spans="2:12" ht="15.75" customHeight="1" x14ac:dyDescent="0.3">
      <c r="B21" s="27">
        <v>13</v>
      </c>
      <c r="C21" s="27" t="s">
        <v>28</v>
      </c>
      <c r="D21" s="27" t="s">
        <v>44</v>
      </c>
      <c r="E21" s="38">
        <v>86</v>
      </c>
      <c r="F21" s="6">
        <v>70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22.285714285714285</v>
      </c>
    </row>
    <row r="22" spans="2:12" ht="15.75" customHeight="1" x14ac:dyDescent="0.3">
      <c r="B22" s="27">
        <v>14</v>
      </c>
      <c r="C22" s="27" t="s">
        <v>29</v>
      </c>
      <c r="D22" s="27" t="s">
        <v>45</v>
      </c>
      <c r="E22" s="38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 t="s">
        <v>30</v>
      </c>
      <c r="D23" s="27" t="s">
        <v>63</v>
      </c>
      <c r="E23" s="38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 t="s">
        <v>31</v>
      </c>
      <c r="D24" s="27" t="s">
        <v>64</v>
      </c>
      <c r="E24" s="38">
        <v>88</v>
      </c>
      <c r="F24" s="6">
        <v>95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26.142857142857142</v>
      </c>
    </row>
    <row r="25" spans="2:12" ht="15.75" customHeight="1" x14ac:dyDescent="0.3">
      <c r="B25" s="27">
        <v>17</v>
      </c>
      <c r="C25" s="27" t="s">
        <v>32</v>
      </c>
      <c r="D25" s="27" t="s">
        <v>46</v>
      </c>
      <c r="E25" s="38">
        <v>70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10</v>
      </c>
    </row>
    <row r="26" spans="2:12" ht="15.75" customHeight="1" x14ac:dyDescent="0.3">
      <c r="B26" s="27">
        <v>18</v>
      </c>
      <c r="C26" s="27" t="s">
        <v>33</v>
      </c>
      <c r="D26" s="27" t="s">
        <v>47</v>
      </c>
      <c r="E26" s="38">
        <v>70</v>
      </c>
      <c r="F26" s="6">
        <v>85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22.142857142857142</v>
      </c>
    </row>
    <row r="27" spans="2:12" ht="15.75" customHeight="1" x14ac:dyDescent="0.3">
      <c r="B27" s="27">
        <v>19</v>
      </c>
      <c r="C27" s="27" t="s">
        <v>34</v>
      </c>
      <c r="D27" s="27" t="s">
        <v>48</v>
      </c>
      <c r="E27" s="38">
        <v>78</v>
      </c>
      <c r="F27" s="6">
        <v>70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21.142857142857142</v>
      </c>
    </row>
    <row r="28" spans="2:12" ht="15.75" customHeight="1" x14ac:dyDescent="0.3">
      <c r="B28" s="27">
        <v>20</v>
      </c>
      <c r="C28" s="27" t="s">
        <v>35</v>
      </c>
      <c r="D28" s="27" t="s">
        <v>49</v>
      </c>
      <c r="E28" s="38">
        <v>92</v>
      </c>
      <c r="F28" s="6">
        <v>70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23.142857142857142</v>
      </c>
    </row>
    <row r="29" spans="2:12" ht="15.75" customHeight="1" x14ac:dyDescent="0.3">
      <c r="B29" s="27">
        <v>21</v>
      </c>
      <c r="C29" s="27" t="s">
        <v>36</v>
      </c>
      <c r="D29" s="27" t="s">
        <v>50</v>
      </c>
      <c r="E29" s="38">
        <v>74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10.571428571428571</v>
      </c>
    </row>
    <row r="30" spans="2:12" ht="15.75" customHeight="1" x14ac:dyDescent="0.3">
      <c r="B30" s="27">
        <v>22</v>
      </c>
      <c r="C30" s="27"/>
      <c r="D30" s="27"/>
      <c r="E30" s="35"/>
      <c r="F30" s="6"/>
      <c r="G30" s="6"/>
      <c r="H30" s="6"/>
      <c r="I30" s="6"/>
      <c r="J30" s="6"/>
      <c r="K30" s="6"/>
      <c r="L30" s="10">
        <f t="shared" si="0"/>
        <v>0</v>
      </c>
    </row>
    <row r="31" spans="2:12" ht="15.75" customHeight="1" x14ac:dyDescent="0.3">
      <c r="B31" s="27">
        <v>23</v>
      </c>
      <c r="C31" s="27"/>
      <c r="D31" s="27"/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2" ht="15.75" customHeight="1" x14ac:dyDescent="0.3">
      <c r="B32" s="27">
        <v>24</v>
      </c>
      <c r="C32" s="27"/>
      <c r="D32" s="27"/>
      <c r="E32" s="17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27">
        <v>25</v>
      </c>
      <c r="C33" s="27"/>
      <c r="D33" s="27"/>
      <c r="E33" s="17"/>
      <c r="F33" s="6"/>
      <c r="G33" s="6"/>
      <c r="H33" s="6"/>
      <c r="I33" s="6"/>
      <c r="J33" s="6"/>
      <c r="K33" s="6"/>
      <c r="L33" s="10">
        <f t="shared" ref="L33:L34" si="1">SUM(E33:K33)/7</f>
        <v>0</v>
      </c>
    </row>
    <row r="34" spans="2:12" ht="15.75" customHeight="1" x14ac:dyDescent="0.3">
      <c r="B34" s="27">
        <v>26</v>
      </c>
      <c r="C34" s="27"/>
      <c r="D34" s="27"/>
      <c r="E34" s="17"/>
      <c r="F34" s="6"/>
      <c r="G34" s="6"/>
      <c r="H34" s="6"/>
      <c r="I34" s="6"/>
      <c r="J34" s="6"/>
      <c r="K34" s="6"/>
      <c r="L34" s="10">
        <f t="shared" si="1"/>
        <v>0</v>
      </c>
    </row>
    <row r="35" spans="2:12" ht="15.75" customHeight="1" x14ac:dyDescent="0.3">
      <c r="B35" s="20">
        <f t="shared" ref="B35:B53" si="2">B34+1</f>
        <v>27</v>
      </c>
      <c r="C35" s="20"/>
      <c r="D35" s="21"/>
      <c r="E35" s="33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2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2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2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2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2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3">COUNTIF(E9:E53,"&gt;=70")</f>
        <v>19</v>
      </c>
      <c r="F54" s="12">
        <f t="shared" si="3"/>
        <v>13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4">COUNTIF(E9:E53,"&lt;70")</f>
        <v>2</v>
      </c>
      <c r="F55" s="14">
        <f t="shared" si="4"/>
        <v>8</v>
      </c>
      <c r="G55" s="14">
        <f t="shared" si="4"/>
        <v>21</v>
      </c>
      <c r="H55" s="14">
        <f t="shared" si="4"/>
        <v>21</v>
      </c>
      <c r="I55" s="14">
        <f t="shared" si="4"/>
        <v>21</v>
      </c>
      <c r="J55" s="14">
        <f t="shared" si="4"/>
        <v>21</v>
      </c>
      <c r="K55" s="14">
        <f t="shared" si="4"/>
        <v>21</v>
      </c>
      <c r="L55" s="14">
        <f t="shared" si="4"/>
        <v>43</v>
      </c>
    </row>
    <row r="56" spans="2:12" ht="15.75" customHeight="1" x14ac:dyDescent="0.3">
      <c r="C56" s="50"/>
      <c r="D56" s="47"/>
      <c r="E56" s="14">
        <f t="shared" ref="E56:L56" si="5">COUNT(E9:E53)</f>
        <v>21</v>
      </c>
      <c r="F56" s="14">
        <f t="shared" si="5"/>
        <v>21</v>
      </c>
      <c r="G56" s="14">
        <f t="shared" si="5"/>
        <v>21</v>
      </c>
      <c r="H56" s="14">
        <f t="shared" si="5"/>
        <v>21</v>
      </c>
      <c r="I56" s="14">
        <f t="shared" si="5"/>
        <v>21</v>
      </c>
      <c r="J56" s="14">
        <f t="shared" si="5"/>
        <v>21</v>
      </c>
      <c r="K56" s="14">
        <f t="shared" si="5"/>
        <v>21</v>
      </c>
      <c r="L56" s="14">
        <f t="shared" si="5"/>
        <v>43</v>
      </c>
    </row>
    <row r="57" spans="2:12" ht="15.75" customHeight="1" x14ac:dyDescent="0.3">
      <c r="C57" s="50"/>
      <c r="D57" s="47"/>
      <c r="E57" s="15">
        <f t="shared" ref="E57:L57" si="6">E54/E56</f>
        <v>0.90476190476190477</v>
      </c>
      <c r="F57" s="16">
        <f t="shared" si="6"/>
        <v>0.61904761904761907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50"/>
      <c r="D58" s="47"/>
      <c r="E58" s="15">
        <f t="shared" ref="E58:L58" si="7">E55/E56</f>
        <v>9.5238095238095233E-2</v>
      </c>
      <c r="F58" s="15">
        <f t="shared" si="7"/>
        <v>0.38095238095238093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Q100"/>
  <sheetViews>
    <sheetView topLeftCell="A12" workbookViewId="0">
      <selection activeCell="J38" sqref="J38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6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6" ht="14.4" x14ac:dyDescent="0.3">
      <c r="C4" t="s">
        <v>2</v>
      </c>
      <c r="D4" s="22" t="s">
        <v>65</v>
      </c>
      <c r="E4" s="51" t="s">
        <v>224</v>
      </c>
      <c r="F4" s="45"/>
      <c r="H4" t="s">
        <v>3</v>
      </c>
      <c r="I4" s="52">
        <v>45357</v>
      </c>
      <c r="J4" s="45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54" t="s">
        <v>18</v>
      </c>
      <c r="G6" s="45"/>
      <c r="H6" s="45"/>
      <c r="I6" s="45"/>
      <c r="J6" s="45"/>
      <c r="K6" s="45"/>
    </row>
    <row r="7" spans="2:16" ht="11.25" customHeight="1" x14ac:dyDescent="0.3"/>
    <row r="8" spans="2:16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66</v>
      </c>
      <c r="D9" s="27" t="s">
        <v>67</v>
      </c>
      <c r="E9" s="17">
        <v>94</v>
      </c>
      <c r="F9" s="6">
        <v>90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26.285714285714285</v>
      </c>
      <c r="O9" s="34"/>
    </row>
    <row r="10" spans="2:16" ht="14.4" x14ac:dyDescent="0.3">
      <c r="B10" s="27">
        <v>2</v>
      </c>
      <c r="C10" s="27" t="s">
        <v>68</v>
      </c>
      <c r="D10" s="27" t="s">
        <v>69</v>
      </c>
      <c r="E10" s="17">
        <v>88</v>
      </c>
      <c r="F10" s="6">
        <v>90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25.428571428571427</v>
      </c>
      <c r="P10" s="34"/>
    </row>
    <row r="11" spans="2:16" ht="14.4" x14ac:dyDescent="0.3">
      <c r="B11" s="27">
        <v>3</v>
      </c>
      <c r="C11" s="27" t="s">
        <v>70</v>
      </c>
      <c r="D11" s="27" t="s">
        <v>71</v>
      </c>
      <c r="E11" s="17">
        <v>96</v>
      </c>
      <c r="F11" s="6">
        <v>92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26.857142857142858</v>
      </c>
    </row>
    <row r="12" spans="2:16" ht="14.4" x14ac:dyDescent="0.3">
      <c r="B12" s="27">
        <v>4</v>
      </c>
      <c r="C12" s="27" t="s">
        <v>72</v>
      </c>
      <c r="D12" s="27" t="s">
        <v>73</v>
      </c>
      <c r="E12" s="17">
        <v>87</v>
      </c>
      <c r="F12" s="6">
        <v>90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25.285714285714285</v>
      </c>
    </row>
    <row r="13" spans="2:16" ht="14.4" x14ac:dyDescent="0.3">
      <c r="B13" s="27">
        <v>5</v>
      </c>
      <c r="C13" s="27" t="s">
        <v>74</v>
      </c>
      <c r="D13" s="27" t="s">
        <v>75</v>
      </c>
      <c r="E13" s="17">
        <v>90</v>
      </c>
      <c r="F13" s="6">
        <v>90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25.714285714285715</v>
      </c>
    </row>
    <row r="14" spans="2:16" ht="14.4" x14ac:dyDescent="0.3">
      <c r="B14" s="27">
        <v>6</v>
      </c>
      <c r="C14" s="27" t="s">
        <v>76</v>
      </c>
      <c r="D14" s="27" t="s">
        <v>77</v>
      </c>
      <c r="E14" s="17">
        <v>94</v>
      </c>
      <c r="F14" s="6">
        <v>85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25.571428571428573</v>
      </c>
    </row>
    <row r="15" spans="2:16" ht="14.4" x14ac:dyDescent="0.3">
      <c r="B15" s="27">
        <v>7</v>
      </c>
      <c r="C15" s="27" t="s">
        <v>78</v>
      </c>
      <c r="D15" s="27" t="s">
        <v>79</v>
      </c>
      <c r="E15" s="17">
        <v>96</v>
      </c>
      <c r="F15" s="6">
        <v>95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27.285714285714285</v>
      </c>
    </row>
    <row r="16" spans="2:16" ht="14.4" x14ac:dyDescent="0.3">
      <c r="B16" s="27">
        <v>8</v>
      </c>
      <c r="C16" s="27" t="s">
        <v>80</v>
      </c>
      <c r="D16" s="27" t="s">
        <v>81</v>
      </c>
      <c r="E16" s="17">
        <v>0</v>
      </c>
      <c r="F16" s="6">
        <v>85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12.142857142857142</v>
      </c>
    </row>
    <row r="17" spans="2:17" ht="14.4" x14ac:dyDescent="0.3">
      <c r="B17" s="27">
        <v>9</v>
      </c>
      <c r="C17" s="27" t="s">
        <v>82</v>
      </c>
      <c r="D17" s="27" t="s">
        <v>83</v>
      </c>
      <c r="E17" s="17">
        <v>90</v>
      </c>
      <c r="F17" s="6">
        <v>80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24.285714285714285</v>
      </c>
    </row>
    <row r="18" spans="2:17" ht="14.4" x14ac:dyDescent="0.3">
      <c r="B18" s="27">
        <v>10</v>
      </c>
      <c r="C18" s="27" t="s">
        <v>84</v>
      </c>
      <c r="D18" s="27" t="s">
        <v>85</v>
      </c>
      <c r="E18" s="17">
        <v>90</v>
      </c>
      <c r="F18" s="6">
        <v>90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25.714285714285715</v>
      </c>
    </row>
    <row r="19" spans="2:17" s="32" customFormat="1" ht="14.4" x14ac:dyDescent="0.3">
      <c r="B19" s="29">
        <v>11</v>
      </c>
      <c r="C19" s="27" t="s">
        <v>86</v>
      </c>
      <c r="D19" s="27" t="s">
        <v>87</v>
      </c>
      <c r="E19" s="17">
        <v>90</v>
      </c>
      <c r="F19" s="30">
        <v>90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1">
        <f t="shared" si="0"/>
        <v>25.714285714285715</v>
      </c>
    </row>
    <row r="20" spans="2:17" ht="14.4" x14ac:dyDescent="0.3">
      <c r="B20" s="27">
        <v>12</v>
      </c>
      <c r="C20" s="27" t="s">
        <v>88</v>
      </c>
      <c r="D20" s="27" t="s">
        <v>89</v>
      </c>
      <c r="E20" s="17">
        <v>92</v>
      </c>
      <c r="F20" s="6">
        <v>90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26</v>
      </c>
    </row>
    <row r="21" spans="2:17" ht="15.75" customHeight="1" x14ac:dyDescent="0.3">
      <c r="B21" s="27">
        <v>13</v>
      </c>
      <c r="C21" s="27" t="s">
        <v>90</v>
      </c>
      <c r="D21" s="27" t="s">
        <v>91</v>
      </c>
      <c r="E21" s="17">
        <v>90</v>
      </c>
      <c r="F21" s="6">
        <v>92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26</v>
      </c>
    </row>
    <row r="22" spans="2:17" ht="15.75" customHeight="1" x14ac:dyDescent="0.3">
      <c r="B22" s="27">
        <v>14</v>
      </c>
      <c r="C22" s="27" t="s">
        <v>124</v>
      </c>
      <c r="D22" s="27" t="s">
        <v>125</v>
      </c>
      <c r="E22" s="17">
        <v>90</v>
      </c>
      <c r="F22" s="6">
        <v>90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25.714285714285715</v>
      </c>
      <c r="N22" s="34">
        <f>AVERAGE(E9:E39)</f>
        <v>81.433333333333337</v>
      </c>
    </row>
    <row r="23" spans="2:17" ht="15.75" customHeight="1" x14ac:dyDescent="0.3">
      <c r="B23" s="27">
        <v>15</v>
      </c>
      <c r="C23" s="27" t="s">
        <v>92</v>
      </c>
      <c r="D23" s="27" t="s">
        <v>93</v>
      </c>
      <c r="E23" s="17">
        <v>90</v>
      </c>
      <c r="F23" s="6">
        <v>90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25.714285714285715</v>
      </c>
    </row>
    <row r="24" spans="2:17" ht="15.75" customHeight="1" x14ac:dyDescent="0.3">
      <c r="B24" s="27">
        <v>16</v>
      </c>
      <c r="C24" s="27" t="s">
        <v>94</v>
      </c>
      <c r="D24" s="27" t="s">
        <v>95</v>
      </c>
      <c r="E24" s="17">
        <v>78</v>
      </c>
      <c r="F24" s="6">
        <v>90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24</v>
      </c>
    </row>
    <row r="25" spans="2:17" ht="15.75" customHeight="1" x14ac:dyDescent="0.3">
      <c r="B25" s="27">
        <v>17</v>
      </c>
      <c r="C25" s="27" t="s">
        <v>96</v>
      </c>
      <c r="D25" s="27" t="s">
        <v>126</v>
      </c>
      <c r="E25" s="17">
        <v>90</v>
      </c>
      <c r="F25" s="6">
        <v>90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25.714285714285715</v>
      </c>
    </row>
    <row r="26" spans="2:17" ht="15.75" customHeight="1" x14ac:dyDescent="0.3">
      <c r="B26" s="27">
        <v>18</v>
      </c>
      <c r="C26" s="27" t="s">
        <v>97</v>
      </c>
      <c r="D26" s="27" t="s">
        <v>98</v>
      </c>
      <c r="E26" s="17">
        <v>96</v>
      </c>
      <c r="F26" s="6">
        <v>90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26.571428571428573</v>
      </c>
    </row>
    <row r="27" spans="2:17" ht="15.75" customHeight="1" x14ac:dyDescent="0.3">
      <c r="B27" s="27">
        <v>19</v>
      </c>
      <c r="C27" s="27" t="s">
        <v>99</v>
      </c>
      <c r="D27" s="27" t="s">
        <v>100</v>
      </c>
      <c r="E27" s="17">
        <v>88</v>
      </c>
      <c r="F27" s="6">
        <v>92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25.714285714285715</v>
      </c>
      <c r="P27" s="34">
        <v>30</v>
      </c>
      <c r="Q27">
        <v>100</v>
      </c>
    </row>
    <row r="28" spans="2:17" ht="15.75" customHeight="1" x14ac:dyDescent="0.3">
      <c r="B28" s="27">
        <v>20</v>
      </c>
      <c r="C28" s="27" t="s">
        <v>101</v>
      </c>
      <c r="D28" s="27" t="s">
        <v>102</v>
      </c>
      <c r="E28" s="17">
        <v>93</v>
      </c>
      <c r="F28" s="6">
        <v>92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26.428571428571427</v>
      </c>
      <c r="P28">
        <v>25</v>
      </c>
      <c r="Q28" s="34">
        <f>(P28*Q27)/P27</f>
        <v>83.333333333333329</v>
      </c>
    </row>
    <row r="29" spans="2:17" ht="15.75" customHeight="1" x14ac:dyDescent="0.3">
      <c r="B29" s="27">
        <v>21</v>
      </c>
      <c r="C29" s="27" t="s">
        <v>103</v>
      </c>
      <c r="D29" s="27" t="s">
        <v>104</v>
      </c>
      <c r="E29" s="17">
        <v>92</v>
      </c>
      <c r="F29" s="6">
        <v>90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26</v>
      </c>
    </row>
    <row r="30" spans="2:17" ht="15.75" customHeight="1" x14ac:dyDescent="0.3">
      <c r="B30" s="27">
        <v>22</v>
      </c>
      <c r="C30" s="27" t="s">
        <v>105</v>
      </c>
      <c r="D30" s="27" t="s">
        <v>106</v>
      </c>
      <c r="E30" s="17">
        <v>95</v>
      </c>
      <c r="F30" s="6">
        <v>92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26.714285714285715</v>
      </c>
    </row>
    <row r="31" spans="2:17" ht="15.75" customHeight="1" x14ac:dyDescent="0.3">
      <c r="B31" s="27">
        <v>23</v>
      </c>
      <c r="C31" s="27" t="s">
        <v>107</v>
      </c>
      <c r="D31" s="27" t="s">
        <v>108</v>
      </c>
      <c r="E31" s="17">
        <v>92</v>
      </c>
      <c r="F31" s="6">
        <v>80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24.571428571428573</v>
      </c>
    </row>
    <row r="32" spans="2:17" ht="15.75" customHeight="1" x14ac:dyDescent="0.3">
      <c r="B32" s="27">
        <v>24</v>
      </c>
      <c r="C32" s="27" t="s">
        <v>30</v>
      </c>
      <c r="D32" s="27" t="s">
        <v>63</v>
      </c>
      <c r="E32" s="17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ht="15.75" customHeight="1" x14ac:dyDescent="0.3">
      <c r="B33" s="27">
        <v>25</v>
      </c>
      <c r="C33" s="27" t="s">
        <v>109</v>
      </c>
      <c r="D33" s="27" t="s">
        <v>110</v>
      </c>
      <c r="E33" s="17">
        <v>92</v>
      </c>
      <c r="F33" s="6">
        <v>90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26</v>
      </c>
    </row>
    <row r="34" spans="2:12" ht="15.75" customHeight="1" x14ac:dyDescent="0.3">
      <c r="B34" s="27">
        <v>26</v>
      </c>
      <c r="C34" s="27" t="s">
        <v>111</v>
      </c>
      <c r="D34" s="27" t="s">
        <v>112</v>
      </c>
      <c r="E34" s="17">
        <v>78</v>
      </c>
      <c r="F34" s="6">
        <v>90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24</v>
      </c>
    </row>
    <row r="35" spans="2:12" ht="15.75" customHeight="1" x14ac:dyDescent="0.3">
      <c r="B35" s="27">
        <v>27</v>
      </c>
      <c r="C35" s="27" t="s">
        <v>113</v>
      </c>
      <c r="D35" s="27" t="s">
        <v>114</v>
      </c>
      <c r="E35" s="17">
        <v>90</v>
      </c>
      <c r="F35" s="6">
        <v>90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25.714285714285715</v>
      </c>
    </row>
    <row r="36" spans="2:12" ht="15.75" customHeight="1" x14ac:dyDescent="0.3">
      <c r="B36" s="27">
        <v>28</v>
      </c>
      <c r="C36" s="27" t="s">
        <v>115</v>
      </c>
      <c r="D36" s="27" t="s">
        <v>116</v>
      </c>
      <c r="E36" s="17">
        <v>90</v>
      </c>
      <c r="F36" s="6">
        <v>88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25.428571428571427</v>
      </c>
    </row>
    <row r="37" spans="2:12" ht="15.75" customHeight="1" x14ac:dyDescent="0.3">
      <c r="B37" s="27">
        <v>29</v>
      </c>
      <c r="C37" s="27" t="s">
        <v>117</v>
      </c>
      <c r="D37" s="27" t="s">
        <v>118</v>
      </c>
      <c r="E37" s="17">
        <v>92</v>
      </c>
      <c r="F37" s="6">
        <v>92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26.285714285714285</v>
      </c>
    </row>
    <row r="38" spans="2:12" ht="15.75" customHeight="1" x14ac:dyDescent="0.3">
      <c r="B38" s="27">
        <v>30</v>
      </c>
      <c r="C38" s="27" t="s">
        <v>119</v>
      </c>
      <c r="D38" s="27" t="s">
        <v>120</v>
      </c>
      <c r="E38" s="17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0</v>
      </c>
    </row>
    <row r="39" spans="2:12" ht="15.75" customHeight="1" x14ac:dyDescent="0.3">
      <c r="B39" s="27">
        <v>31</v>
      </c>
      <c r="C39" s="27"/>
      <c r="D39" s="27"/>
      <c r="E39" s="35"/>
      <c r="F39" s="33">
        <f>AVERAGE(F9:F38)</f>
        <v>83.5</v>
      </c>
      <c r="G39" s="6"/>
      <c r="H39" s="6"/>
      <c r="I39" s="6">
        <v>0</v>
      </c>
      <c r="J39" s="6">
        <v>0</v>
      </c>
      <c r="K39" s="6">
        <v>0</v>
      </c>
      <c r="L39" s="10">
        <f t="shared" ref="L39" si="1">SUM(E39:K39)/7</f>
        <v>11.928571428571429</v>
      </c>
    </row>
    <row r="40" spans="2:12" ht="15.75" customHeight="1" x14ac:dyDescent="0.3">
      <c r="B40" s="20">
        <f t="shared" ref="B40:B53" si="2">B39+1</f>
        <v>32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3"/>
      <c r="D54" s="53"/>
      <c r="E54" s="12">
        <f t="shared" ref="E54:K54" si="3">COUNTIF(E9:E53,"&gt;=70")</f>
        <v>27</v>
      </c>
      <c r="F54" s="12">
        <f t="shared" si="3"/>
        <v>29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0"/>
      <c r="D55" s="50"/>
      <c r="E55" s="14">
        <f t="shared" ref="E55:L55" si="4">COUNTIF(E9:E53,"&lt;70")</f>
        <v>3</v>
      </c>
      <c r="F55" s="14">
        <f t="shared" si="4"/>
        <v>2</v>
      </c>
      <c r="G55" s="14">
        <f t="shared" si="4"/>
        <v>30</v>
      </c>
      <c r="H55" s="14">
        <f t="shared" si="4"/>
        <v>30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44</v>
      </c>
    </row>
    <row r="56" spans="2:12" ht="15.75" customHeight="1" x14ac:dyDescent="0.3">
      <c r="C56" s="50"/>
      <c r="D56" s="50"/>
      <c r="E56" s="14">
        <f t="shared" ref="E56:L56" si="5">COUNT(E9:E53)</f>
        <v>30</v>
      </c>
      <c r="F56" s="14">
        <f t="shared" si="5"/>
        <v>31</v>
      </c>
      <c r="G56" s="14">
        <f t="shared" si="5"/>
        <v>30</v>
      </c>
      <c r="H56" s="14">
        <f t="shared" si="5"/>
        <v>30</v>
      </c>
      <c r="I56" s="14">
        <f t="shared" si="5"/>
        <v>31</v>
      </c>
      <c r="J56" s="14">
        <f t="shared" si="5"/>
        <v>31</v>
      </c>
      <c r="K56" s="14">
        <f t="shared" si="5"/>
        <v>31</v>
      </c>
      <c r="L56" s="14">
        <f t="shared" si="5"/>
        <v>44</v>
      </c>
    </row>
    <row r="57" spans="2:12" ht="15.75" customHeight="1" x14ac:dyDescent="0.3">
      <c r="C57" s="50"/>
      <c r="D57" s="50"/>
      <c r="E57" s="15">
        <f t="shared" ref="E57:L57" si="6">E54/E56</f>
        <v>0.9</v>
      </c>
      <c r="F57" s="16">
        <f t="shared" si="6"/>
        <v>0.93548387096774188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50"/>
      <c r="D58" s="50"/>
      <c r="E58" s="15">
        <f t="shared" ref="E58:L58" si="7">E55/E56</f>
        <v>0.1</v>
      </c>
      <c r="F58" s="15">
        <f t="shared" si="7"/>
        <v>6.4516129032258063E-2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50"/>
      <c r="D59" s="50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workbookViewId="0">
      <selection activeCell="D21" sqref="D21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22" t="s">
        <v>127</v>
      </c>
      <c r="E4" s="51" t="s">
        <v>141</v>
      </c>
      <c r="F4" s="45"/>
      <c r="H4" t="s">
        <v>3</v>
      </c>
      <c r="I4" s="52">
        <v>45357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142</v>
      </c>
      <c r="D9" s="27" t="s">
        <v>143</v>
      </c>
      <c r="E9" s="17">
        <v>94</v>
      </c>
      <c r="F9" s="6">
        <v>90</v>
      </c>
      <c r="G9" s="6">
        <v>90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39.142857142857146</v>
      </c>
      <c r="O9" s="34"/>
    </row>
    <row r="10" spans="2:17" ht="14.4" x14ac:dyDescent="0.3">
      <c r="B10" s="27">
        <v>2</v>
      </c>
      <c r="C10" s="27" t="s">
        <v>144</v>
      </c>
      <c r="D10" s="27" t="s">
        <v>145</v>
      </c>
      <c r="E10" s="17">
        <v>94</v>
      </c>
      <c r="F10" s="6">
        <v>88</v>
      </c>
      <c r="G10" s="6">
        <v>88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38.571428571428569</v>
      </c>
      <c r="P10" s="34"/>
    </row>
    <row r="11" spans="2:17" ht="14.4" x14ac:dyDescent="0.3">
      <c r="B11" s="27">
        <v>3</v>
      </c>
      <c r="C11" s="27" t="s">
        <v>146</v>
      </c>
      <c r="D11" s="27" t="s">
        <v>147</v>
      </c>
      <c r="E11" s="17">
        <v>95</v>
      </c>
      <c r="F11" s="6">
        <v>86</v>
      </c>
      <c r="G11" s="6">
        <v>87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38.285714285714285</v>
      </c>
    </row>
    <row r="12" spans="2:17" ht="14.4" x14ac:dyDescent="0.3">
      <c r="B12" s="27">
        <v>4</v>
      </c>
      <c r="C12" s="27" t="s">
        <v>148</v>
      </c>
      <c r="D12" s="27" t="s">
        <v>149</v>
      </c>
      <c r="E12" s="17">
        <v>75</v>
      </c>
      <c r="F12" s="6">
        <v>85</v>
      </c>
      <c r="G12" s="6">
        <v>84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34.857142857142854</v>
      </c>
    </row>
    <row r="13" spans="2:17" ht="14.4" x14ac:dyDescent="0.3">
      <c r="B13" s="27">
        <v>5</v>
      </c>
      <c r="C13" s="27" t="s">
        <v>150</v>
      </c>
      <c r="D13" s="27" t="s">
        <v>151</v>
      </c>
      <c r="E13" s="17">
        <v>74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10.571428571428571</v>
      </c>
    </row>
    <row r="14" spans="2:17" ht="14.4" x14ac:dyDescent="0.3">
      <c r="B14" s="27">
        <v>6</v>
      </c>
      <c r="C14" s="27" t="s">
        <v>152</v>
      </c>
      <c r="D14" s="27" t="s">
        <v>153</v>
      </c>
      <c r="E14" s="17">
        <v>96</v>
      </c>
      <c r="F14" s="6">
        <v>88</v>
      </c>
      <c r="G14" s="6">
        <v>90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39.142857142857146</v>
      </c>
    </row>
    <row r="15" spans="2:17" ht="14.4" x14ac:dyDescent="0.3">
      <c r="B15" s="27">
        <v>7</v>
      </c>
      <c r="C15" s="27" t="s">
        <v>154</v>
      </c>
      <c r="D15" s="27" t="s">
        <v>155</v>
      </c>
      <c r="E15" s="17">
        <v>90</v>
      </c>
      <c r="F15" s="6">
        <v>92</v>
      </c>
      <c r="G15" s="6">
        <v>88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38.571428571428569</v>
      </c>
    </row>
    <row r="16" spans="2:17" ht="14.4" x14ac:dyDescent="0.3">
      <c r="B16" s="27">
        <v>8</v>
      </c>
      <c r="C16" s="27" t="s">
        <v>156</v>
      </c>
      <c r="D16" s="27" t="s">
        <v>157</v>
      </c>
      <c r="E16" s="17">
        <v>88</v>
      </c>
      <c r="F16" s="6">
        <v>82</v>
      </c>
      <c r="G16" s="6">
        <v>85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36.428571428571431</v>
      </c>
      <c r="P16" s="34">
        <v>8</v>
      </c>
      <c r="Q16">
        <v>100</v>
      </c>
    </row>
    <row r="17" spans="2:17" ht="14.4" x14ac:dyDescent="0.3">
      <c r="B17" s="27">
        <v>9</v>
      </c>
      <c r="C17" s="27"/>
      <c r="D17" s="27"/>
      <c r="E17" s="39">
        <f>AVERAGE(E9:E16)</f>
        <v>88.25</v>
      </c>
      <c r="F17" s="33">
        <f>AVERAGE(F9:F16)</f>
        <v>76.375</v>
      </c>
      <c r="G17" s="33">
        <f>AVERAGE(G9:G16)</f>
        <v>76.5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34.446428571428569</v>
      </c>
      <c r="P17">
        <v>7</v>
      </c>
      <c r="Q17" s="34">
        <f>(P17*Q16)/P16</f>
        <v>87.5</v>
      </c>
    </row>
    <row r="18" spans="2:17" ht="14.4" x14ac:dyDescent="0.3">
      <c r="B18" s="27">
        <v>10</v>
      </c>
      <c r="C18" s="27"/>
      <c r="D18" s="27"/>
      <c r="E18" s="17"/>
      <c r="F18" s="6"/>
      <c r="G18" s="6"/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7" ht="14.4" x14ac:dyDescent="0.3">
      <c r="B19" s="27">
        <v>11</v>
      </c>
      <c r="C19" s="27"/>
      <c r="D19" s="27"/>
      <c r="E19" s="17"/>
      <c r="F19" s="6"/>
      <c r="G19" s="6"/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7" ht="14.4" x14ac:dyDescent="0.3">
      <c r="B20" s="27">
        <v>12</v>
      </c>
      <c r="C20" s="27"/>
      <c r="D20" s="27"/>
      <c r="E20" s="17"/>
      <c r="F20" s="6"/>
      <c r="G20" s="6"/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7" ht="15.75" customHeight="1" x14ac:dyDescent="0.3">
      <c r="B21" s="27">
        <v>13</v>
      </c>
      <c r="C21" s="27"/>
      <c r="D21" s="27"/>
      <c r="E21" s="17"/>
      <c r="F21" s="6"/>
      <c r="G21" s="6"/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7" ht="15.75" customHeight="1" x14ac:dyDescent="0.3">
      <c r="B22" s="27">
        <v>14</v>
      </c>
      <c r="C22" s="27"/>
      <c r="D22" s="27"/>
      <c r="E22" s="17"/>
      <c r="F22" s="6"/>
      <c r="G22" s="6"/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7" ht="15.75" customHeight="1" x14ac:dyDescent="0.3">
      <c r="B23" s="27">
        <v>15</v>
      </c>
      <c r="C23" s="27"/>
      <c r="D23" s="27"/>
      <c r="E23" s="17"/>
      <c r="F23" s="6"/>
      <c r="G23" s="6"/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7" ht="15.75" customHeight="1" x14ac:dyDescent="0.3">
      <c r="B24" s="27">
        <v>16</v>
      </c>
      <c r="C24" s="27"/>
      <c r="D24" s="27"/>
      <c r="E24" s="17"/>
      <c r="F24" s="6"/>
      <c r="G24" s="6"/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7" ht="15.75" customHeight="1" x14ac:dyDescent="0.3">
      <c r="B25" s="27">
        <v>17</v>
      </c>
      <c r="C25" s="27"/>
      <c r="D25" s="27"/>
      <c r="E25" s="17"/>
      <c r="F25" s="6"/>
      <c r="G25" s="6"/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7" ht="15.75" customHeight="1" x14ac:dyDescent="0.3">
      <c r="B26" s="20"/>
      <c r="C26" s="20"/>
      <c r="D26" s="21"/>
      <c r="E26" s="6"/>
      <c r="F26" s="6"/>
      <c r="G26" s="6"/>
      <c r="H26" s="6"/>
      <c r="I26" s="6"/>
      <c r="J26" s="6"/>
      <c r="K26" s="6"/>
      <c r="L26" s="10">
        <f t="shared" si="0"/>
        <v>0</v>
      </c>
    </row>
    <row r="27" spans="2:17" ht="15.75" customHeight="1" x14ac:dyDescent="0.3">
      <c r="B27" s="8">
        <f t="shared" ref="B27:B53" si="1">B26+1</f>
        <v>1</v>
      </c>
      <c r="C27" s="8"/>
      <c r="D27" s="9"/>
      <c r="E27" s="6"/>
      <c r="F27" s="6"/>
      <c r="G27" s="6"/>
      <c r="H27" s="6"/>
      <c r="I27" s="6"/>
      <c r="J27" s="6"/>
      <c r="K27" s="6"/>
      <c r="L27" s="10">
        <f t="shared" si="0"/>
        <v>0</v>
      </c>
    </row>
    <row r="28" spans="2:17" ht="15.75" customHeight="1" x14ac:dyDescent="0.3">
      <c r="B28" s="8">
        <f t="shared" si="1"/>
        <v>2</v>
      </c>
      <c r="C28" s="8"/>
      <c r="D28" s="9"/>
      <c r="E28" s="6"/>
      <c r="F28" s="6"/>
      <c r="G28" s="6"/>
      <c r="H28" s="6"/>
      <c r="I28" s="6"/>
      <c r="J28" s="6"/>
      <c r="K28" s="6"/>
      <c r="L28" s="10">
        <f t="shared" si="0"/>
        <v>0</v>
      </c>
    </row>
    <row r="29" spans="2:17" ht="15.75" customHeight="1" x14ac:dyDescent="0.3">
      <c r="B29" s="8">
        <f t="shared" si="1"/>
        <v>3</v>
      </c>
      <c r="C29" s="8"/>
      <c r="D29" s="9"/>
      <c r="E29" s="6"/>
      <c r="F29" s="6"/>
      <c r="G29" s="6"/>
      <c r="H29" s="6"/>
      <c r="I29" s="6"/>
      <c r="J29" s="6"/>
      <c r="K29" s="6"/>
      <c r="L29" s="10">
        <f t="shared" si="0"/>
        <v>0</v>
      </c>
    </row>
    <row r="30" spans="2:17" ht="15.75" customHeight="1" x14ac:dyDescent="0.3">
      <c r="B30" s="8">
        <f t="shared" si="1"/>
        <v>4</v>
      </c>
      <c r="C30" s="8"/>
      <c r="D30" s="9"/>
      <c r="E30" s="6"/>
      <c r="F30" s="6"/>
      <c r="G30" s="6"/>
      <c r="H30" s="6"/>
      <c r="I30" s="6"/>
      <c r="J30" s="6"/>
      <c r="K30" s="6"/>
      <c r="L30" s="10">
        <f t="shared" si="0"/>
        <v>0</v>
      </c>
    </row>
    <row r="31" spans="2:17" ht="15.75" customHeight="1" x14ac:dyDescent="0.3">
      <c r="B31" s="8">
        <f t="shared" si="1"/>
        <v>5</v>
      </c>
      <c r="C31" s="8"/>
      <c r="D31" s="9"/>
      <c r="E31" s="6"/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8">
        <f t="shared" si="1"/>
        <v>6</v>
      </c>
      <c r="C32" s="8"/>
      <c r="D32" s="9"/>
      <c r="E32" s="6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8">
        <f t="shared" si="1"/>
        <v>7</v>
      </c>
      <c r="C33" s="8"/>
      <c r="D33" s="9"/>
      <c r="E33" s="6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8">
        <f t="shared" si="1"/>
        <v>8</v>
      </c>
      <c r="C34" s="8"/>
      <c r="D34" s="9"/>
      <c r="E34" s="6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8">
        <f t="shared" si="1"/>
        <v>9</v>
      </c>
      <c r="C35" s="8"/>
      <c r="D35" s="9"/>
      <c r="E35" s="6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8">
        <f t="shared" si="1"/>
        <v>10</v>
      </c>
      <c r="C36" s="8"/>
      <c r="D36" s="9"/>
      <c r="E36" s="6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8">
        <f t="shared" si="1"/>
        <v>11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1"/>
        <v>12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1"/>
        <v>13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14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15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16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17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18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19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20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21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22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23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24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25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26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27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2">COUNTIF(E9:E53,"&gt;=70")</f>
        <v>9</v>
      </c>
      <c r="F54" s="12">
        <f t="shared" si="2"/>
        <v>8</v>
      </c>
      <c r="G54" s="12">
        <f t="shared" si="2"/>
        <v>8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3">COUNTIF(E9:E53,"&lt;70")</f>
        <v>0</v>
      </c>
      <c r="F55" s="14">
        <f t="shared" si="3"/>
        <v>1</v>
      </c>
      <c r="G55" s="14">
        <f t="shared" si="3"/>
        <v>1</v>
      </c>
      <c r="H55" s="14">
        <f t="shared" si="3"/>
        <v>17</v>
      </c>
      <c r="I55" s="14">
        <f t="shared" si="3"/>
        <v>17</v>
      </c>
      <c r="J55" s="14">
        <f t="shared" si="3"/>
        <v>17</v>
      </c>
      <c r="K55" s="14">
        <f t="shared" si="3"/>
        <v>17</v>
      </c>
      <c r="L55" s="14">
        <f t="shared" si="3"/>
        <v>45</v>
      </c>
    </row>
    <row r="56" spans="2:12" ht="15.75" customHeight="1" x14ac:dyDescent="0.3">
      <c r="C56" s="50"/>
      <c r="D56" s="47"/>
      <c r="E56" s="14">
        <f t="shared" ref="E56:L56" si="4">COUNT(E9:E53)</f>
        <v>9</v>
      </c>
      <c r="F56" s="14">
        <f t="shared" si="4"/>
        <v>9</v>
      </c>
      <c r="G56" s="14">
        <f t="shared" si="4"/>
        <v>9</v>
      </c>
      <c r="H56" s="14">
        <f t="shared" si="4"/>
        <v>17</v>
      </c>
      <c r="I56" s="14">
        <f t="shared" si="4"/>
        <v>17</v>
      </c>
      <c r="J56" s="14">
        <f t="shared" si="4"/>
        <v>17</v>
      </c>
      <c r="K56" s="14">
        <f t="shared" si="4"/>
        <v>17</v>
      </c>
      <c r="L56" s="14">
        <f t="shared" si="4"/>
        <v>45</v>
      </c>
    </row>
    <row r="57" spans="2:12" ht="15.75" customHeight="1" x14ac:dyDescent="0.3">
      <c r="C57" s="50"/>
      <c r="D57" s="47"/>
      <c r="E57" s="15">
        <f t="shared" ref="E57:L57" si="5">E54/E56</f>
        <v>1</v>
      </c>
      <c r="F57" s="16">
        <f t="shared" si="5"/>
        <v>0.88888888888888884</v>
      </c>
      <c r="G57" s="16">
        <f t="shared" si="5"/>
        <v>0.88888888888888884</v>
      </c>
      <c r="H57" s="16">
        <f t="shared" si="5"/>
        <v>0</v>
      </c>
      <c r="I57" s="16">
        <f t="shared" si="5"/>
        <v>0</v>
      </c>
      <c r="J57" s="16">
        <f t="shared" si="5"/>
        <v>0</v>
      </c>
      <c r="K57" s="16">
        <f t="shared" si="5"/>
        <v>0</v>
      </c>
      <c r="L57" s="16">
        <f t="shared" si="5"/>
        <v>0</v>
      </c>
    </row>
    <row r="58" spans="2:12" ht="15.75" customHeight="1" x14ac:dyDescent="0.3">
      <c r="C58" s="50"/>
      <c r="D58" s="47"/>
      <c r="E58" s="15">
        <f t="shared" ref="E58:L58" si="6">E55/E56</f>
        <v>0</v>
      </c>
      <c r="F58" s="15">
        <f t="shared" si="6"/>
        <v>0.1111111111111111</v>
      </c>
      <c r="G58" s="16">
        <f t="shared" si="6"/>
        <v>0.1111111111111111</v>
      </c>
      <c r="H58" s="16">
        <f t="shared" si="6"/>
        <v>1</v>
      </c>
      <c r="I58" s="16">
        <f t="shared" si="6"/>
        <v>1</v>
      </c>
      <c r="J58" s="16">
        <f t="shared" si="6"/>
        <v>1</v>
      </c>
      <c r="K58" s="16">
        <f t="shared" si="6"/>
        <v>1</v>
      </c>
      <c r="L58" s="16">
        <f t="shared" si="6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Q100"/>
  <sheetViews>
    <sheetView topLeftCell="B1" zoomScale="98" zoomScaleNormal="98" workbookViewId="0">
      <selection activeCell="P9" sqref="P9:Q1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1"/>
      <c r="M2" s="1"/>
    </row>
    <row r="3" spans="2:17" ht="14.4" x14ac:dyDescent="0.3">
      <c r="C3" s="49" t="s">
        <v>1</v>
      </c>
      <c r="D3" s="47"/>
      <c r="E3" s="47"/>
      <c r="F3" s="47"/>
      <c r="G3" s="47"/>
      <c r="H3" s="47"/>
      <c r="I3" s="47"/>
      <c r="J3" s="47"/>
      <c r="K3" s="47"/>
      <c r="L3" s="2"/>
      <c r="M3" s="2"/>
    </row>
    <row r="4" spans="2:17" ht="14.4" x14ac:dyDescent="0.3">
      <c r="C4" t="s">
        <v>2</v>
      </c>
      <c r="D4" s="22" t="s">
        <v>127</v>
      </c>
      <c r="E4" s="51" t="s">
        <v>128</v>
      </c>
      <c r="F4" s="45"/>
      <c r="H4" t="s">
        <v>3</v>
      </c>
      <c r="I4" s="52">
        <v>45357</v>
      </c>
      <c r="J4" s="45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E6" s="24" t="s">
        <v>5</v>
      </c>
      <c r="F6" s="54" t="s">
        <v>18</v>
      </c>
      <c r="G6" s="45"/>
      <c r="H6" s="45"/>
      <c r="I6" s="45"/>
      <c r="J6" s="45"/>
      <c r="K6" s="45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129</v>
      </c>
      <c r="D9" s="27" t="s">
        <v>130</v>
      </c>
      <c r="E9" s="17">
        <v>94</v>
      </c>
      <c r="F9" s="6">
        <v>90</v>
      </c>
      <c r="G9" s="6">
        <v>92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39.428571428571431</v>
      </c>
      <c r="P9" s="34">
        <v>8</v>
      </c>
      <c r="Q9">
        <v>100</v>
      </c>
    </row>
    <row r="10" spans="2:17" ht="14.4" x14ac:dyDescent="0.3">
      <c r="B10" s="27">
        <v>2</v>
      </c>
      <c r="C10" s="27" t="s">
        <v>131</v>
      </c>
      <c r="D10" s="27" t="s">
        <v>132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  <c r="O10" s="34"/>
      <c r="P10">
        <v>6</v>
      </c>
      <c r="Q10" s="34">
        <f>(P10*Q9)/P9</f>
        <v>75</v>
      </c>
    </row>
    <row r="11" spans="2:17" ht="14.4" x14ac:dyDescent="0.3">
      <c r="B11" s="27">
        <v>3</v>
      </c>
      <c r="C11" s="27" t="s">
        <v>133</v>
      </c>
      <c r="D11" s="27" t="s">
        <v>134</v>
      </c>
      <c r="E11" s="17">
        <v>74</v>
      </c>
      <c r="F11" s="6">
        <v>80</v>
      </c>
      <c r="G11" s="6">
        <v>78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33.142857142857146</v>
      </c>
      <c r="P11" s="34"/>
    </row>
    <row r="12" spans="2:17" ht="14.4" x14ac:dyDescent="0.3">
      <c r="B12" s="27">
        <v>4</v>
      </c>
      <c r="C12" s="27" t="s">
        <v>57</v>
      </c>
      <c r="D12" s="27" t="s">
        <v>58</v>
      </c>
      <c r="E12" s="17">
        <v>78</v>
      </c>
      <c r="F12" s="6">
        <v>70</v>
      </c>
      <c r="G12" s="6">
        <v>72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31.428571428571427</v>
      </c>
    </row>
    <row r="13" spans="2:17" ht="14.4" x14ac:dyDescent="0.3">
      <c r="B13" s="27">
        <v>5</v>
      </c>
      <c r="C13" s="27" t="s">
        <v>51</v>
      </c>
      <c r="D13" s="27" t="s">
        <v>60</v>
      </c>
      <c r="E13" s="17">
        <v>76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10.857142857142858</v>
      </c>
    </row>
    <row r="14" spans="2:17" ht="14.4" x14ac:dyDescent="0.3">
      <c r="B14" s="27">
        <v>6</v>
      </c>
      <c r="C14" s="27" t="s">
        <v>135</v>
      </c>
      <c r="D14" s="27" t="s">
        <v>136</v>
      </c>
      <c r="E14" s="17">
        <v>94</v>
      </c>
      <c r="F14" s="6">
        <v>90</v>
      </c>
      <c r="G14" s="6">
        <v>92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39.428571428571431</v>
      </c>
    </row>
    <row r="15" spans="2:17" ht="14.4" x14ac:dyDescent="0.3">
      <c r="B15" s="27">
        <v>7</v>
      </c>
      <c r="C15" s="27" t="s">
        <v>137</v>
      </c>
      <c r="D15" s="27" t="s">
        <v>138</v>
      </c>
      <c r="E15" s="17">
        <v>84</v>
      </c>
      <c r="F15" s="6">
        <v>88</v>
      </c>
      <c r="G15" s="6">
        <v>90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37.428571428571431</v>
      </c>
    </row>
    <row r="16" spans="2:17" ht="14.4" x14ac:dyDescent="0.3">
      <c r="B16" s="27">
        <v>8</v>
      </c>
      <c r="C16" s="27" t="s">
        <v>139</v>
      </c>
      <c r="D16" s="27" t="s">
        <v>140</v>
      </c>
      <c r="E16" s="17">
        <v>94</v>
      </c>
      <c r="F16" s="6">
        <v>92</v>
      </c>
      <c r="G16" s="6">
        <v>92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39.714285714285715</v>
      </c>
    </row>
    <row r="17" spans="2:12" ht="14.4" x14ac:dyDescent="0.3">
      <c r="B17" s="27">
        <v>9</v>
      </c>
      <c r="C17" s="27"/>
      <c r="D17" s="27"/>
      <c r="E17" s="35"/>
      <c r="F17" s="55">
        <f>AVERAGE(F9:F16)</f>
        <v>63.75</v>
      </c>
      <c r="G17" s="55">
        <f>AVERAGE(G9:G16)</f>
        <v>64.5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18.321428571428573</v>
      </c>
    </row>
    <row r="18" spans="2:12" ht="14.4" x14ac:dyDescent="0.3">
      <c r="B18" s="27">
        <v>10</v>
      </c>
      <c r="C18" s="27"/>
      <c r="D18" s="27"/>
      <c r="E18" s="17"/>
      <c r="F18" s="6"/>
      <c r="G18" s="6"/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/>
      <c r="G19" s="6"/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/>
      <c r="G20" s="6"/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/>
      <c r="G21" s="6"/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/>
      <c r="G22" s="6"/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/>
      <c r="G23" s="6"/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/>
      <c r="G24" s="6"/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/>
      <c r="G25" s="6"/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ht="15.75" customHeight="1" x14ac:dyDescent="0.3">
      <c r="B26" s="27">
        <v>18</v>
      </c>
      <c r="C26" s="27"/>
      <c r="D26" s="27"/>
      <c r="E26" s="17"/>
      <c r="F26" s="6"/>
      <c r="G26" s="6"/>
      <c r="H26" s="6">
        <v>0</v>
      </c>
      <c r="I26" s="6">
        <v>0</v>
      </c>
      <c r="J26" s="6">
        <v>0</v>
      </c>
      <c r="K26" s="6">
        <v>0</v>
      </c>
      <c r="L26" s="10">
        <f t="shared" si="0"/>
        <v>0</v>
      </c>
    </row>
    <row r="27" spans="2:12" ht="15.75" customHeight="1" x14ac:dyDescent="0.3">
      <c r="B27" s="27">
        <v>19</v>
      </c>
      <c r="C27" s="27"/>
      <c r="D27" s="27"/>
      <c r="E27" s="17"/>
      <c r="F27" s="6"/>
      <c r="G27" s="6"/>
      <c r="H27" s="6">
        <v>0</v>
      </c>
      <c r="I27" s="6">
        <v>0</v>
      </c>
      <c r="J27" s="6">
        <v>0</v>
      </c>
      <c r="K27" s="6">
        <v>0</v>
      </c>
      <c r="L27" s="10">
        <f t="shared" si="0"/>
        <v>0</v>
      </c>
    </row>
    <row r="28" spans="2:12" ht="15.75" customHeight="1" x14ac:dyDescent="0.3">
      <c r="B28" s="27">
        <v>20</v>
      </c>
      <c r="C28" s="27"/>
      <c r="D28" s="27"/>
      <c r="E28" s="17"/>
      <c r="F28" s="6"/>
      <c r="G28" s="6"/>
      <c r="H28" s="6">
        <v>0</v>
      </c>
      <c r="I28" s="6">
        <v>0</v>
      </c>
      <c r="J28" s="6">
        <v>0</v>
      </c>
      <c r="K28" s="6">
        <v>0</v>
      </c>
      <c r="L28" s="10">
        <f t="shared" si="0"/>
        <v>0</v>
      </c>
    </row>
    <row r="29" spans="2:12" ht="15.75" customHeight="1" x14ac:dyDescent="0.3">
      <c r="B29" s="27">
        <v>21</v>
      </c>
      <c r="C29" s="27"/>
      <c r="D29" s="27"/>
      <c r="E29" s="17"/>
      <c r="F29" s="6"/>
      <c r="G29" s="6"/>
      <c r="H29" s="6">
        <v>0</v>
      </c>
      <c r="I29" s="6">
        <v>0</v>
      </c>
      <c r="J29" s="6">
        <v>0</v>
      </c>
      <c r="K29" s="6">
        <v>0</v>
      </c>
      <c r="L29" s="10">
        <f t="shared" ref="L29:L34" si="1">SUM(E29:K29)/7</f>
        <v>0</v>
      </c>
    </row>
    <row r="30" spans="2:12" ht="15.75" customHeight="1" x14ac:dyDescent="0.3">
      <c r="B30" s="27">
        <v>22</v>
      </c>
      <c r="C30" s="27"/>
      <c r="D30" s="27"/>
      <c r="E30" s="17"/>
      <c r="F30" s="6"/>
      <c r="G30" s="6"/>
      <c r="H30" s="6">
        <v>0</v>
      </c>
      <c r="I30" s="6">
        <v>0</v>
      </c>
      <c r="J30" s="6">
        <v>0</v>
      </c>
      <c r="K30" s="6">
        <v>0</v>
      </c>
      <c r="L30" s="10">
        <f t="shared" si="1"/>
        <v>0</v>
      </c>
    </row>
    <row r="31" spans="2:12" ht="15.75" customHeight="1" x14ac:dyDescent="0.3">
      <c r="B31" s="27">
        <v>23</v>
      </c>
      <c r="C31" s="27"/>
      <c r="D31" s="27"/>
      <c r="E31" s="17"/>
      <c r="F31" s="6"/>
      <c r="G31" s="6"/>
      <c r="H31" s="6">
        <v>0</v>
      </c>
      <c r="I31" s="6">
        <v>0</v>
      </c>
      <c r="J31" s="6">
        <v>0</v>
      </c>
      <c r="K31" s="6">
        <v>0</v>
      </c>
      <c r="L31" s="10">
        <f t="shared" si="1"/>
        <v>0</v>
      </c>
    </row>
    <row r="32" spans="2:12" ht="15.75" customHeight="1" x14ac:dyDescent="0.3">
      <c r="B32" s="27">
        <v>24</v>
      </c>
      <c r="C32" s="27"/>
      <c r="D32" s="27"/>
      <c r="E32" s="17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1"/>
        <v>0</v>
      </c>
    </row>
    <row r="33" spans="2:12" ht="15.75" customHeight="1" x14ac:dyDescent="0.3">
      <c r="B33" s="27">
        <v>25</v>
      </c>
      <c r="C33" s="27"/>
      <c r="D33" s="27"/>
      <c r="E33" s="17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1"/>
        <v>0</v>
      </c>
    </row>
    <row r="34" spans="2:12" ht="15.75" customHeight="1" x14ac:dyDescent="0.3">
      <c r="B34" s="27">
        <v>26</v>
      </c>
      <c r="C34" s="27"/>
      <c r="D34" s="27"/>
      <c r="E34" s="17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1"/>
        <v>0</v>
      </c>
    </row>
    <row r="35" spans="2:12" ht="15.75" customHeight="1" x14ac:dyDescent="0.3">
      <c r="B35" s="27">
        <v>27</v>
      </c>
      <c r="C35" s="27"/>
      <c r="D35" s="27"/>
      <c r="E35" s="17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ref="L35:L46" si="2">SUM(E35:K35)/7</f>
        <v>0</v>
      </c>
    </row>
    <row r="36" spans="2:12" ht="15.75" customHeight="1" x14ac:dyDescent="0.3">
      <c r="B36" s="27">
        <v>28</v>
      </c>
      <c r="C36" s="27"/>
      <c r="D36" s="27"/>
      <c r="E36" s="17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2"/>
        <v>0</v>
      </c>
    </row>
    <row r="37" spans="2:12" ht="15.75" customHeight="1" x14ac:dyDescent="0.3">
      <c r="B37" s="27">
        <v>29</v>
      </c>
      <c r="C37" s="27"/>
      <c r="D37" s="27"/>
      <c r="E37" s="17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2"/>
        <v>0</v>
      </c>
    </row>
    <row r="38" spans="2:12" ht="15.75" customHeight="1" x14ac:dyDescent="0.3">
      <c r="B38" s="27">
        <v>30</v>
      </c>
      <c r="C38" s="27"/>
      <c r="D38" s="27"/>
      <c r="E38" s="17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2"/>
        <v>0</v>
      </c>
    </row>
    <row r="39" spans="2:12" ht="15.75" customHeight="1" x14ac:dyDescent="0.3">
      <c r="B39" s="27">
        <v>31</v>
      </c>
      <c r="C39" s="27"/>
      <c r="D39" s="27"/>
      <c r="E39" s="17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10">
        <f t="shared" si="2"/>
        <v>0</v>
      </c>
    </row>
    <row r="40" spans="2:12" ht="15.75" customHeight="1" x14ac:dyDescent="0.3">
      <c r="B40" s="27">
        <v>32</v>
      </c>
      <c r="C40" s="27"/>
      <c r="D40" s="27"/>
      <c r="E40" s="17"/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10">
        <f t="shared" si="2"/>
        <v>0</v>
      </c>
    </row>
    <row r="41" spans="2:12" ht="15.75" customHeight="1" x14ac:dyDescent="0.3">
      <c r="B41" s="27">
        <v>33</v>
      </c>
      <c r="C41" s="27"/>
      <c r="D41" s="27"/>
      <c r="E41" s="17"/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10">
        <f t="shared" si="2"/>
        <v>0</v>
      </c>
    </row>
    <row r="42" spans="2:12" ht="15.75" customHeight="1" x14ac:dyDescent="0.3">
      <c r="B42" s="27">
        <v>34</v>
      </c>
      <c r="C42" s="27"/>
      <c r="D42" s="27"/>
      <c r="E42" s="17"/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10">
        <f t="shared" si="2"/>
        <v>0</v>
      </c>
    </row>
    <row r="43" spans="2:12" ht="15.75" customHeight="1" x14ac:dyDescent="0.3">
      <c r="B43" s="27">
        <v>35</v>
      </c>
      <c r="C43" s="27"/>
      <c r="D43" s="27"/>
      <c r="E43" s="17"/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10">
        <f t="shared" si="2"/>
        <v>0</v>
      </c>
    </row>
    <row r="44" spans="2:12" ht="15.75" customHeight="1" x14ac:dyDescent="0.3">
      <c r="B44" s="27">
        <v>36</v>
      </c>
      <c r="C44" s="27"/>
      <c r="D44" s="27"/>
      <c r="E44" s="17"/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10">
        <f t="shared" si="2"/>
        <v>0</v>
      </c>
    </row>
    <row r="45" spans="2:12" ht="15.75" customHeight="1" x14ac:dyDescent="0.3">
      <c r="B45" s="27">
        <v>37</v>
      </c>
      <c r="C45" s="27"/>
      <c r="D45" s="27"/>
      <c r="E45" s="17"/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8"/>
      <c r="D46" s="21"/>
      <c r="E46" s="33"/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>
        <f>AVERAGE(F9:F16)</f>
        <v>63.75</v>
      </c>
      <c r="G47" s="6"/>
      <c r="H47" s="6"/>
      <c r="I47" s="6"/>
      <c r="J47" s="6"/>
      <c r="K47" s="6"/>
      <c r="L47" s="10">
        <f t="shared" si="0"/>
        <v>9.1071428571428577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0"/>
      <c r="D54" s="47"/>
      <c r="E54" s="12">
        <f t="shared" ref="E54:K54" si="4">COUNTIF(E9:E53,"&gt;=70")</f>
        <v>8</v>
      </c>
      <c r="F54" s="12">
        <f t="shared" si="4"/>
        <v>6</v>
      </c>
      <c r="G54" s="12">
        <f t="shared" si="4"/>
        <v>6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50"/>
      <c r="D55" s="47"/>
      <c r="E55" s="14">
        <f t="shared" ref="E55:L55" si="5">COUNTIF(E9:E53,"&lt;70")</f>
        <v>0</v>
      </c>
      <c r="F55" s="14">
        <f t="shared" si="5"/>
        <v>19</v>
      </c>
      <c r="G55" s="14">
        <f t="shared" si="5"/>
        <v>18</v>
      </c>
      <c r="H55" s="14">
        <f t="shared" si="5"/>
        <v>38</v>
      </c>
      <c r="I55" s="14">
        <f t="shared" si="5"/>
        <v>38</v>
      </c>
      <c r="J55" s="14">
        <f t="shared" si="5"/>
        <v>38</v>
      </c>
      <c r="K55" s="14">
        <f t="shared" si="5"/>
        <v>38</v>
      </c>
      <c r="L55" s="14">
        <f t="shared" si="5"/>
        <v>45</v>
      </c>
    </row>
    <row r="56" spans="2:12" ht="15.75" customHeight="1" x14ac:dyDescent="0.3">
      <c r="C56" s="50"/>
      <c r="D56" s="47"/>
      <c r="E56" s="14">
        <f t="shared" ref="E56:L56" si="6">COUNT(E9:E53)</f>
        <v>8</v>
      </c>
      <c r="F56" s="14">
        <f t="shared" si="6"/>
        <v>25</v>
      </c>
      <c r="G56" s="14">
        <f t="shared" si="6"/>
        <v>24</v>
      </c>
      <c r="H56" s="14">
        <f t="shared" si="6"/>
        <v>38</v>
      </c>
      <c r="I56" s="14">
        <f t="shared" si="6"/>
        <v>38</v>
      </c>
      <c r="J56" s="14">
        <f t="shared" si="6"/>
        <v>38</v>
      </c>
      <c r="K56" s="14">
        <f t="shared" si="6"/>
        <v>38</v>
      </c>
      <c r="L56" s="14">
        <f t="shared" si="6"/>
        <v>45</v>
      </c>
    </row>
    <row r="57" spans="2:12" ht="15.75" customHeight="1" x14ac:dyDescent="0.3">
      <c r="C57" s="50"/>
      <c r="D57" s="47"/>
      <c r="E57" s="15">
        <f t="shared" ref="E57:L57" si="7">E54/E56</f>
        <v>1</v>
      </c>
      <c r="F57" s="16">
        <f t="shared" si="7"/>
        <v>0.24</v>
      </c>
      <c r="G57" s="16">
        <f t="shared" si="7"/>
        <v>0.25</v>
      </c>
      <c r="H57" s="16">
        <f t="shared" si="7"/>
        <v>0</v>
      </c>
      <c r="I57" s="16">
        <f t="shared" si="7"/>
        <v>0</v>
      </c>
      <c r="J57" s="16">
        <f t="shared" si="7"/>
        <v>0</v>
      </c>
      <c r="K57" s="16">
        <f t="shared" si="7"/>
        <v>0</v>
      </c>
      <c r="L57" s="16">
        <f t="shared" si="7"/>
        <v>0</v>
      </c>
    </row>
    <row r="58" spans="2:12" ht="15.75" customHeight="1" x14ac:dyDescent="0.3">
      <c r="C58" s="50"/>
      <c r="D58" s="47"/>
      <c r="E58" s="15">
        <f t="shared" ref="E58:L58" si="8">E55/E56</f>
        <v>0</v>
      </c>
      <c r="F58" s="15">
        <f t="shared" si="8"/>
        <v>0.76</v>
      </c>
      <c r="G58" s="16">
        <f t="shared" si="8"/>
        <v>0.75</v>
      </c>
      <c r="H58" s="16">
        <f t="shared" si="8"/>
        <v>1</v>
      </c>
      <c r="I58" s="16">
        <f t="shared" si="8"/>
        <v>1</v>
      </c>
      <c r="J58" s="16">
        <f t="shared" si="8"/>
        <v>1</v>
      </c>
      <c r="K58" s="16">
        <f t="shared" si="8"/>
        <v>1</v>
      </c>
      <c r="L58" s="16">
        <f t="shared" si="8"/>
        <v>1</v>
      </c>
    </row>
    <row r="59" spans="2:12" ht="15.75" customHeight="1" x14ac:dyDescent="0.3">
      <c r="C59" s="50"/>
      <c r="D59" s="47"/>
    </row>
    <row r="60" spans="2:12" ht="15.75" customHeight="1" x14ac:dyDescent="0.3">
      <c r="C60" s="2"/>
      <c r="D60" s="2"/>
    </row>
    <row r="61" spans="2:12" ht="15.75" customHeight="1" x14ac:dyDescent="0.3">
      <c r="E61" s="44"/>
      <c r="F61" s="45"/>
      <c r="G61" s="45"/>
      <c r="H61" s="45"/>
      <c r="I61" s="45"/>
      <c r="J61" s="45"/>
      <c r="K61" s="45"/>
    </row>
    <row r="62" spans="2:12" ht="15.75" customHeight="1" x14ac:dyDescent="0.3">
      <c r="E62" s="42" t="s">
        <v>17</v>
      </c>
      <c r="F62" s="43"/>
      <c r="G62" s="43"/>
      <c r="H62" s="43"/>
      <c r="I62" s="43"/>
      <c r="J62" s="43"/>
      <c r="K62" s="43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P58"/>
  <sheetViews>
    <sheetView tabSelected="1" topLeftCell="A20" zoomScale="107" zoomScaleNormal="107" workbookViewId="0">
      <selection activeCell="O39" sqref="O39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2:12" x14ac:dyDescent="0.3">
      <c r="C2" s="49" t="s">
        <v>1</v>
      </c>
      <c r="D2" s="47"/>
      <c r="E2" s="47"/>
      <c r="F2" s="47"/>
      <c r="G2" s="47"/>
      <c r="H2" s="47"/>
      <c r="I2" s="47"/>
      <c r="J2" s="47"/>
      <c r="K2" s="47"/>
      <c r="L2" s="2"/>
    </row>
    <row r="3" spans="2:12" x14ac:dyDescent="0.3">
      <c r="C3" t="s">
        <v>2</v>
      </c>
      <c r="D3" s="22" t="s">
        <v>158</v>
      </c>
      <c r="E3" s="51" t="s">
        <v>223</v>
      </c>
      <c r="F3" s="45"/>
      <c r="H3" t="s">
        <v>3</v>
      </c>
      <c r="I3" s="52">
        <v>45357</v>
      </c>
      <c r="J3" s="45"/>
    </row>
    <row r="4" spans="2:12" x14ac:dyDescent="0.3">
      <c r="D4" s="3"/>
    </row>
    <row r="5" spans="2:12" x14ac:dyDescent="0.3">
      <c r="C5" t="s">
        <v>4</v>
      </c>
      <c r="D5" s="23" t="s">
        <v>123</v>
      </c>
      <c r="F5" s="54" t="s">
        <v>18</v>
      </c>
      <c r="G5" s="45"/>
      <c r="H5" s="45"/>
      <c r="I5" s="45"/>
      <c r="J5" s="45"/>
      <c r="K5" s="45"/>
    </row>
    <row r="7" spans="2:12" x14ac:dyDescent="0.3">
      <c r="B7" s="25" t="s">
        <v>6</v>
      </c>
      <c r="C7" s="25" t="s">
        <v>7</v>
      </c>
      <c r="D7" s="26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36">
        <v>1</v>
      </c>
      <c r="C8" s="27" t="s">
        <v>159</v>
      </c>
      <c r="D8" s="27" t="s">
        <v>160</v>
      </c>
      <c r="E8" s="17">
        <v>90</v>
      </c>
      <c r="F8" s="6">
        <v>78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10">
        <f t="shared" ref="L8:L52" si="0">SUM(E8:K8)/7</f>
        <v>24</v>
      </c>
    </row>
    <row r="9" spans="2:12" x14ac:dyDescent="0.3">
      <c r="B9" s="36">
        <v>2</v>
      </c>
      <c r="C9" s="27" t="s">
        <v>161</v>
      </c>
      <c r="D9" s="27" t="s">
        <v>162</v>
      </c>
      <c r="E9" s="17">
        <v>92</v>
      </c>
      <c r="F9" s="6">
        <v>88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si="0"/>
        <v>25.714285714285715</v>
      </c>
    </row>
    <row r="10" spans="2:12" x14ac:dyDescent="0.3">
      <c r="B10" s="36">
        <v>3</v>
      </c>
      <c r="C10" s="27" t="s">
        <v>163</v>
      </c>
      <c r="D10" s="27" t="s">
        <v>164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</row>
    <row r="11" spans="2:12" x14ac:dyDescent="0.3">
      <c r="B11" s="36">
        <v>4</v>
      </c>
      <c r="C11" s="27" t="s">
        <v>165</v>
      </c>
      <c r="D11" s="27" t="s">
        <v>166</v>
      </c>
      <c r="E11" s="17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0</v>
      </c>
    </row>
    <row r="12" spans="2:12" x14ac:dyDescent="0.3">
      <c r="B12" s="36">
        <v>5</v>
      </c>
      <c r="C12" s="27" t="s">
        <v>167</v>
      </c>
      <c r="D12" s="27" t="s">
        <v>168</v>
      </c>
      <c r="E12" s="17">
        <v>92</v>
      </c>
      <c r="F12" s="6">
        <v>91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26.142857142857142</v>
      </c>
    </row>
    <row r="13" spans="2:12" x14ac:dyDescent="0.3">
      <c r="B13" s="36">
        <v>6</v>
      </c>
      <c r="C13" s="27" t="s">
        <v>169</v>
      </c>
      <c r="D13" s="27" t="s">
        <v>170</v>
      </c>
      <c r="E13" s="17">
        <v>90</v>
      </c>
      <c r="F13" s="6">
        <v>88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25.428571428571427</v>
      </c>
    </row>
    <row r="14" spans="2:12" x14ac:dyDescent="0.3">
      <c r="B14" s="36">
        <v>7</v>
      </c>
      <c r="C14" s="27" t="s">
        <v>171</v>
      </c>
      <c r="D14" s="27" t="s">
        <v>172</v>
      </c>
      <c r="E14" s="17">
        <v>94</v>
      </c>
      <c r="F14" s="6">
        <v>88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26</v>
      </c>
    </row>
    <row r="15" spans="2:12" x14ac:dyDescent="0.3">
      <c r="B15" s="36">
        <v>8</v>
      </c>
      <c r="C15" s="27" t="s">
        <v>173</v>
      </c>
      <c r="D15" s="27" t="s">
        <v>174</v>
      </c>
      <c r="E15" s="17">
        <v>90</v>
      </c>
      <c r="F15" s="6">
        <v>95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26.428571428571427</v>
      </c>
    </row>
    <row r="16" spans="2:12" x14ac:dyDescent="0.3">
      <c r="B16" s="36">
        <v>9</v>
      </c>
      <c r="C16" s="27" t="s">
        <v>175</v>
      </c>
      <c r="D16" s="27" t="s">
        <v>176</v>
      </c>
      <c r="E16" s="17">
        <v>90</v>
      </c>
      <c r="F16" s="6">
        <v>92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26</v>
      </c>
    </row>
    <row r="17" spans="2:16" x14ac:dyDescent="0.3">
      <c r="B17" s="36">
        <v>10</v>
      </c>
      <c r="C17" s="27" t="s">
        <v>177</v>
      </c>
      <c r="D17" s="27" t="s">
        <v>178</v>
      </c>
      <c r="E17" s="17">
        <v>92</v>
      </c>
      <c r="F17" s="6">
        <v>92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26.285714285714285</v>
      </c>
    </row>
    <row r="18" spans="2:16" x14ac:dyDescent="0.3">
      <c r="B18" s="36">
        <v>11</v>
      </c>
      <c r="C18" s="27" t="s">
        <v>179</v>
      </c>
      <c r="D18" s="27" t="s">
        <v>180</v>
      </c>
      <c r="E18" s="17">
        <v>92</v>
      </c>
      <c r="F18" s="6">
        <v>86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25.428571428571427</v>
      </c>
    </row>
    <row r="19" spans="2:16" x14ac:dyDescent="0.3">
      <c r="B19" s="36">
        <v>12</v>
      </c>
      <c r="C19" s="27" t="s">
        <v>181</v>
      </c>
      <c r="D19" s="27" t="s">
        <v>182</v>
      </c>
      <c r="E19" s="17">
        <v>90</v>
      </c>
      <c r="F19" s="6">
        <v>70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22.857142857142858</v>
      </c>
    </row>
    <row r="20" spans="2:16" x14ac:dyDescent="0.3">
      <c r="B20" s="36">
        <v>13</v>
      </c>
      <c r="C20" s="27" t="s">
        <v>183</v>
      </c>
      <c r="D20" s="27" t="s">
        <v>184</v>
      </c>
      <c r="E20" s="17">
        <v>94</v>
      </c>
      <c r="F20" s="6">
        <v>70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23.428571428571427</v>
      </c>
    </row>
    <row r="21" spans="2:16" x14ac:dyDescent="0.3">
      <c r="B21" s="36">
        <v>14</v>
      </c>
      <c r="C21" s="27" t="s">
        <v>185</v>
      </c>
      <c r="D21" s="27" t="s">
        <v>186</v>
      </c>
      <c r="E21" s="17">
        <v>92</v>
      </c>
      <c r="F21" s="6">
        <v>90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26</v>
      </c>
    </row>
    <row r="22" spans="2:16" x14ac:dyDescent="0.3">
      <c r="B22" s="36">
        <v>15</v>
      </c>
      <c r="C22" s="27" t="s">
        <v>187</v>
      </c>
      <c r="D22" s="27" t="s">
        <v>188</v>
      </c>
      <c r="E22" s="17">
        <v>90</v>
      </c>
      <c r="F22" s="6">
        <v>90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25.714285714285715</v>
      </c>
    </row>
    <row r="23" spans="2:16" x14ac:dyDescent="0.3">
      <c r="B23" s="36">
        <v>16</v>
      </c>
      <c r="C23" s="27" t="s">
        <v>189</v>
      </c>
      <c r="D23" s="27" t="s">
        <v>190</v>
      </c>
      <c r="E23" s="17">
        <v>92</v>
      </c>
      <c r="F23" s="6">
        <v>90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26</v>
      </c>
    </row>
    <row r="24" spans="2:16" x14ac:dyDescent="0.3">
      <c r="B24" s="36">
        <v>17</v>
      </c>
      <c r="C24" s="27" t="s">
        <v>191</v>
      </c>
      <c r="D24" s="27" t="s">
        <v>192</v>
      </c>
      <c r="E24" s="17">
        <v>95</v>
      </c>
      <c r="F24" s="6">
        <v>84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25.571428571428573</v>
      </c>
    </row>
    <row r="25" spans="2:16" x14ac:dyDescent="0.3">
      <c r="B25" s="36">
        <v>18</v>
      </c>
      <c r="C25" s="27" t="s">
        <v>193</v>
      </c>
      <c r="D25" s="27" t="s">
        <v>194</v>
      </c>
      <c r="E25" s="17">
        <v>91</v>
      </c>
      <c r="F25" s="6">
        <v>88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25.571428571428573</v>
      </c>
    </row>
    <row r="26" spans="2:16" x14ac:dyDescent="0.3">
      <c r="B26" s="36">
        <v>19</v>
      </c>
      <c r="C26" s="27" t="s">
        <v>195</v>
      </c>
      <c r="D26" s="27" t="s">
        <v>196</v>
      </c>
      <c r="E26" s="17">
        <v>95</v>
      </c>
      <c r="F26" s="6">
        <v>92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26.714285714285715</v>
      </c>
    </row>
    <row r="27" spans="2:16" x14ac:dyDescent="0.3">
      <c r="B27" s="36">
        <v>20</v>
      </c>
      <c r="C27" s="27" t="s">
        <v>197</v>
      </c>
      <c r="D27" s="27" t="s">
        <v>198</v>
      </c>
      <c r="E27" s="17">
        <v>92</v>
      </c>
      <c r="F27" s="6">
        <v>70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23.142857142857142</v>
      </c>
      <c r="O27" s="34">
        <v>32</v>
      </c>
      <c r="P27">
        <v>100</v>
      </c>
    </row>
    <row r="28" spans="2:16" x14ac:dyDescent="0.3">
      <c r="B28" s="36">
        <v>21</v>
      </c>
      <c r="C28" s="27" t="s">
        <v>199</v>
      </c>
      <c r="D28" s="27" t="s">
        <v>200</v>
      </c>
      <c r="E28" s="17">
        <v>90</v>
      </c>
      <c r="F28" s="6">
        <v>78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24</v>
      </c>
      <c r="O28">
        <v>24</v>
      </c>
      <c r="P28" s="34">
        <f>(O28*P27)/O27</f>
        <v>75</v>
      </c>
    </row>
    <row r="29" spans="2:16" x14ac:dyDescent="0.3">
      <c r="B29" s="36">
        <v>22</v>
      </c>
      <c r="C29" s="27" t="s">
        <v>201</v>
      </c>
      <c r="D29" s="27" t="s">
        <v>202</v>
      </c>
      <c r="E29" s="17">
        <v>90</v>
      </c>
      <c r="F29" s="6">
        <v>70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22.857142857142858</v>
      </c>
    </row>
    <row r="30" spans="2:16" x14ac:dyDescent="0.3">
      <c r="B30" s="36">
        <v>23</v>
      </c>
      <c r="C30" s="27" t="s">
        <v>203</v>
      </c>
      <c r="D30" s="27" t="s">
        <v>204</v>
      </c>
      <c r="E30" s="17">
        <v>94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13.428571428571429</v>
      </c>
    </row>
    <row r="31" spans="2:16" x14ac:dyDescent="0.3">
      <c r="B31" s="36">
        <v>24</v>
      </c>
      <c r="C31" s="27" t="s">
        <v>205</v>
      </c>
      <c r="D31" s="27" t="s">
        <v>206</v>
      </c>
      <c r="E31" s="17">
        <v>90</v>
      </c>
      <c r="F31" s="6">
        <v>80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24.285714285714285</v>
      </c>
    </row>
    <row r="32" spans="2:16" x14ac:dyDescent="0.3">
      <c r="B32" s="37">
        <f t="shared" ref="B32:B52" si="1">B31+1</f>
        <v>25</v>
      </c>
      <c r="C32" s="27" t="s">
        <v>207</v>
      </c>
      <c r="D32" s="29" t="s">
        <v>208</v>
      </c>
      <c r="E32" s="40">
        <v>0</v>
      </c>
      <c r="F32" s="30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x14ac:dyDescent="0.3">
      <c r="B33" s="21">
        <f t="shared" si="1"/>
        <v>26</v>
      </c>
      <c r="C33" s="27" t="s">
        <v>209</v>
      </c>
      <c r="D33" s="29" t="s">
        <v>210</v>
      </c>
      <c r="E33" s="41">
        <v>90</v>
      </c>
      <c r="F33" s="30">
        <v>90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25.714285714285715</v>
      </c>
    </row>
    <row r="34" spans="2:12" x14ac:dyDescent="0.3">
      <c r="B34" s="9">
        <f t="shared" si="1"/>
        <v>27</v>
      </c>
      <c r="C34" s="27" t="s">
        <v>211</v>
      </c>
      <c r="D34" s="29" t="s">
        <v>212</v>
      </c>
      <c r="E34" s="41">
        <v>90</v>
      </c>
      <c r="F34" s="30">
        <v>92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26</v>
      </c>
    </row>
    <row r="35" spans="2:12" x14ac:dyDescent="0.3">
      <c r="B35" s="9">
        <f t="shared" si="1"/>
        <v>28</v>
      </c>
      <c r="C35" s="27" t="s">
        <v>213</v>
      </c>
      <c r="D35" s="29" t="s">
        <v>214</v>
      </c>
      <c r="E35" s="41">
        <v>92</v>
      </c>
      <c r="F35" s="30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13.142857142857142</v>
      </c>
    </row>
    <row r="36" spans="2:12" x14ac:dyDescent="0.3">
      <c r="B36" s="9">
        <f t="shared" si="1"/>
        <v>29</v>
      </c>
      <c r="C36" s="27" t="s">
        <v>215</v>
      </c>
      <c r="D36" s="29" t="s">
        <v>216</v>
      </c>
      <c r="E36" s="41">
        <v>0</v>
      </c>
      <c r="F36" s="30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0</v>
      </c>
    </row>
    <row r="37" spans="2:12" x14ac:dyDescent="0.3">
      <c r="B37" s="9">
        <f t="shared" si="1"/>
        <v>30</v>
      </c>
      <c r="C37" s="27" t="s">
        <v>217</v>
      </c>
      <c r="D37" s="29" t="s">
        <v>218</v>
      </c>
      <c r="E37" s="41">
        <v>0</v>
      </c>
      <c r="F37" s="30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0</v>
      </c>
    </row>
    <row r="38" spans="2:12" x14ac:dyDescent="0.3">
      <c r="B38" s="9">
        <f t="shared" si="1"/>
        <v>31</v>
      </c>
      <c r="C38" s="27" t="s">
        <v>219</v>
      </c>
      <c r="D38" s="29" t="s">
        <v>220</v>
      </c>
      <c r="E38" s="41">
        <v>90</v>
      </c>
      <c r="F38" s="30">
        <v>88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25.428571428571427</v>
      </c>
    </row>
    <row r="39" spans="2:12" x14ac:dyDescent="0.3">
      <c r="B39" s="9">
        <f t="shared" si="1"/>
        <v>32</v>
      </c>
      <c r="C39" s="27" t="s">
        <v>221</v>
      </c>
      <c r="D39" s="29" t="s">
        <v>222</v>
      </c>
      <c r="E39" s="41">
        <v>0</v>
      </c>
      <c r="F39" s="30">
        <v>0</v>
      </c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>
        <f t="shared" si="1"/>
        <v>33</v>
      </c>
      <c r="C40" s="20"/>
      <c r="D40" s="21"/>
      <c r="E40" s="33"/>
      <c r="F40" s="55">
        <f>AVERAGE(F8:F39)</f>
        <v>63.75</v>
      </c>
      <c r="G40" s="6"/>
      <c r="H40" s="6"/>
      <c r="I40" s="6"/>
      <c r="J40" s="6"/>
      <c r="K40" s="6"/>
      <c r="L40" s="10">
        <f t="shared" si="0"/>
        <v>9.1071428571428577</v>
      </c>
    </row>
    <row r="41" spans="2:12" x14ac:dyDescent="0.3">
      <c r="B41" s="8">
        <f t="shared" si="1"/>
        <v>34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>
        <f t="shared" si="1"/>
        <v>35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>
        <f t="shared" si="1"/>
        <v>36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>
        <f t="shared" si="1"/>
        <v>37</v>
      </c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>
        <f t="shared" si="1"/>
        <v>38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>
        <f t="shared" si="1"/>
        <v>39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>
        <f t="shared" si="1"/>
        <v>40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>
        <f t="shared" si="1"/>
        <v>41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>
        <f t="shared" si="1"/>
        <v>42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>
        <f t="shared" si="1"/>
        <v>43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>
        <f t="shared" si="1"/>
        <v>44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>
        <f t="shared" si="1"/>
        <v>45</v>
      </c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50"/>
      <c r="D53" s="47"/>
      <c r="E53" s="12">
        <f t="shared" ref="E53:K53" si="2">COUNTIF(E8:E52,"&gt;=70")</f>
        <v>27</v>
      </c>
      <c r="F53" s="12">
        <f t="shared" si="2"/>
        <v>24</v>
      </c>
      <c r="G53" s="12">
        <f t="shared" si="2"/>
        <v>0</v>
      </c>
      <c r="H53" s="12">
        <f t="shared" si="2"/>
        <v>0</v>
      </c>
      <c r="I53" s="12">
        <f t="shared" si="2"/>
        <v>0</v>
      </c>
      <c r="J53" s="12">
        <f t="shared" si="2"/>
        <v>0</v>
      </c>
      <c r="K53" s="12">
        <f t="shared" si="2"/>
        <v>0</v>
      </c>
      <c r="L53" s="13">
        <f>COUNTIF(L8:L47,"&gt;=70")</f>
        <v>0</v>
      </c>
    </row>
    <row r="54" spans="2:12" x14ac:dyDescent="0.3">
      <c r="C54" s="50"/>
      <c r="D54" s="47"/>
      <c r="E54" s="14">
        <f t="shared" ref="E54:L54" si="3">COUNTIF(E8:E52,"&lt;70")</f>
        <v>5</v>
      </c>
      <c r="F54" s="14">
        <f t="shared" si="3"/>
        <v>9</v>
      </c>
      <c r="G54" s="14">
        <f t="shared" si="3"/>
        <v>31</v>
      </c>
      <c r="H54" s="14">
        <f t="shared" si="3"/>
        <v>31</v>
      </c>
      <c r="I54" s="14">
        <f t="shared" si="3"/>
        <v>31</v>
      </c>
      <c r="J54" s="14">
        <f t="shared" si="3"/>
        <v>31</v>
      </c>
      <c r="K54" s="14">
        <f t="shared" si="3"/>
        <v>31</v>
      </c>
      <c r="L54" s="14">
        <f t="shared" si="3"/>
        <v>45</v>
      </c>
    </row>
    <row r="55" spans="2:12" x14ac:dyDescent="0.3">
      <c r="C55" s="50"/>
      <c r="D55" s="47"/>
      <c r="E55" s="14">
        <f t="shared" ref="E55:L55" si="4">COUNT(E8:E52)</f>
        <v>32</v>
      </c>
      <c r="F55" s="14">
        <f t="shared" si="4"/>
        <v>33</v>
      </c>
      <c r="G55" s="14">
        <f t="shared" si="4"/>
        <v>31</v>
      </c>
      <c r="H55" s="14">
        <f t="shared" si="4"/>
        <v>31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45</v>
      </c>
    </row>
    <row r="56" spans="2:12" x14ac:dyDescent="0.3">
      <c r="C56" s="50"/>
      <c r="D56" s="47"/>
      <c r="E56" s="15">
        <f t="shared" ref="E56:L56" si="5">E53/E55</f>
        <v>0.84375</v>
      </c>
      <c r="F56" s="16">
        <f t="shared" si="5"/>
        <v>0.72727272727272729</v>
      </c>
      <c r="G56" s="16">
        <f t="shared" si="5"/>
        <v>0</v>
      </c>
      <c r="H56" s="16">
        <f t="shared" si="5"/>
        <v>0</v>
      </c>
      <c r="I56" s="16">
        <f t="shared" si="5"/>
        <v>0</v>
      </c>
      <c r="J56" s="16">
        <f t="shared" si="5"/>
        <v>0</v>
      </c>
      <c r="K56" s="16">
        <f t="shared" si="5"/>
        <v>0</v>
      </c>
      <c r="L56" s="16">
        <f t="shared" si="5"/>
        <v>0</v>
      </c>
    </row>
    <row r="57" spans="2:12" x14ac:dyDescent="0.3">
      <c r="C57" s="50"/>
      <c r="D57" s="47"/>
      <c r="E57" s="15">
        <f t="shared" ref="E57:L57" si="6">E54/E55</f>
        <v>0.15625</v>
      </c>
      <c r="F57" s="15">
        <f t="shared" si="6"/>
        <v>0.27272727272727271</v>
      </c>
      <c r="G57" s="16">
        <f t="shared" si="6"/>
        <v>1</v>
      </c>
      <c r="H57" s="16">
        <f t="shared" si="6"/>
        <v>1</v>
      </c>
      <c r="I57" s="16">
        <f t="shared" si="6"/>
        <v>1</v>
      </c>
      <c r="J57" s="16">
        <f t="shared" si="6"/>
        <v>1</v>
      </c>
      <c r="K57" s="16">
        <f t="shared" si="6"/>
        <v>1</v>
      </c>
      <c r="L57" s="16">
        <f t="shared" si="6"/>
        <v>1</v>
      </c>
    </row>
    <row r="58" spans="2:12" x14ac:dyDescent="0.3">
      <c r="C58" s="50"/>
      <c r="D58" s="47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I</vt:lpstr>
      <vt:lpstr>ADMINISTRACION PARA INFORMATICA</vt:lpstr>
      <vt:lpstr>TALLER DE EMPRENDEDORES 2</vt:lpstr>
      <vt:lpstr>TALLER DE EMPRENDEDORES 1</vt:lpstr>
      <vt:lpstr>ALGORITMOS Y LENGUAJES DE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2023-10-05T21:48:17Z</cp:lastPrinted>
  <dcterms:created xsi:type="dcterms:W3CDTF">2023-03-14T19:16:59Z</dcterms:created>
  <dcterms:modified xsi:type="dcterms:W3CDTF">2024-05-22T22:10:28Z</dcterms:modified>
</cp:coreProperties>
</file>