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8_{DEA13075-1A56-49BC-BBC0-5A3CEF3485A4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'1'!$A$1:$N$35</definedName>
    <definedName name="_xlnm.Print_Area" localSheetId="1">'2'!$A$1:$N$35</definedName>
    <definedName name="_xlnm.Print_Area" localSheetId="2">'3'!$A$1:$N$39</definedName>
    <definedName name="_xlnm.Print_Area" localSheetId="3">'4'!$A$1:$N$37</definedName>
    <definedName name="_xlnm.Print_Area" localSheetId="4">Final!$A$1:$N$29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" i="24" l="1"/>
  <c r="I24" i="24"/>
  <c r="L23" i="24"/>
  <c r="I23" i="24"/>
  <c r="L22" i="24"/>
  <c r="I22" i="24"/>
  <c r="L21" i="24"/>
  <c r="I21" i="24"/>
  <c r="L20" i="24"/>
  <c r="I20" i="24"/>
  <c r="L19" i="24"/>
  <c r="I19" i="24"/>
  <c r="L18" i="24"/>
  <c r="I18" i="24"/>
  <c r="I17" i="24"/>
  <c r="I16" i="24"/>
  <c r="L15" i="24"/>
  <c r="I15" i="24"/>
  <c r="L14" i="24"/>
  <c r="I14" i="24"/>
  <c r="L19" i="23"/>
  <c r="I19" i="23"/>
  <c r="L18" i="23"/>
  <c r="I18" i="23"/>
  <c r="L17" i="23"/>
  <c r="I17" i="23"/>
  <c r="L16" i="23"/>
  <c r="I16" i="23"/>
  <c r="L20" i="23"/>
  <c r="I20" i="23"/>
  <c r="L18" i="22"/>
  <c r="I18" i="22"/>
  <c r="N26" i="22" l="1"/>
  <c r="M26" i="22"/>
  <c r="K26" i="22"/>
  <c r="L26" i="22" s="1"/>
  <c r="G26" i="22"/>
  <c r="F26" i="22"/>
  <c r="E26" i="22"/>
  <c r="I26" i="22" s="1"/>
  <c r="L15" i="22"/>
  <c r="I15" i="22"/>
  <c r="L14" i="22"/>
  <c r="I14" i="22"/>
  <c r="N26" i="10"/>
  <c r="M26" i="10"/>
  <c r="K26" i="10"/>
  <c r="L26" i="10" s="1"/>
  <c r="G26" i="10"/>
  <c r="F26" i="10"/>
  <c r="E26" i="10"/>
  <c r="I26" i="10" s="1"/>
  <c r="I25" i="10"/>
  <c r="L17" i="10"/>
  <c r="I17" i="10"/>
  <c r="L16" i="10"/>
  <c r="I16" i="10"/>
  <c r="L15" i="10"/>
  <c r="I15" i="10"/>
  <c r="L14" i="10"/>
  <c r="I14" i="10"/>
  <c r="B35" i="10" l="1"/>
  <c r="N20" i="25" l="1"/>
  <c r="M20" i="25"/>
  <c r="K20" i="25"/>
  <c r="G20" i="25"/>
  <c r="F20" i="25"/>
  <c r="B10" i="25"/>
  <c r="B29" i="25" s="1"/>
  <c r="L8" i="25"/>
  <c r="N28" i="24"/>
  <c r="M28" i="24"/>
  <c r="K28" i="24"/>
  <c r="G28" i="24"/>
  <c r="F28" i="24"/>
  <c r="B10" i="24"/>
  <c r="B37" i="24" s="1"/>
  <c r="L8" i="24"/>
  <c r="N30" i="23"/>
  <c r="M30" i="23"/>
  <c r="K30" i="23"/>
  <c r="G30" i="23"/>
  <c r="F30" i="23"/>
  <c r="B10" i="23"/>
  <c r="B39" i="23" s="1"/>
  <c r="L8" i="23"/>
  <c r="B10" i="22"/>
  <c r="B35" i="22" s="1"/>
  <c r="L8" i="22"/>
  <c r="H8" i="22"/>
  <c r="E8" i="22"/>
  <c r="E20" i="25" l="1"/>
  <c r="E28" i="24"/>
  <c r="E30" i="23"/>
  <c r="I20" i="25" l="1"/>
  <c r="J20" i="25" s="1"/>
  <c r="L20" i="25"/>
  <c r="H20" i="25"/>
  <c r="I28" i="24"/>
  <c r="J28" i="24" s="1"/>
  <c r="L28" i="24"/>
  <c r="H28" i="24"/>
  <c r="I30" i="23"/>
  <c r="J30" i="23" s="1"/>
  <c r="L30" i="23"/>
  <c r="H30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<sst xmlns="http://schemas.openxmlformats.org/spreadsheetml/2006/main" count="281" uniqueCount="58">
  <si>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</si>
  <si>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</si>
  <si>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</si>
  <si>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</si>
  <si>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</si>
  <si>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</si>
  <si>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</si>
  <si>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</si>
  <si>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</si>
  <si>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</si>
  <si>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</si>
  <si>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</si>
  <si>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</si>
  <si>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</si>
  <si>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</si>
  <si>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</si>
  <si>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</si>
  <si>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</si>
  <si>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</si>
  <si>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</si>
  <si>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</si>
  <si>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</si>
  <si>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</si>
  <si>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</si>
  <si>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</si>
  <si>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</si>
  <si>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</si>
  <si>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</si>
  <si>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</si>
  <si>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</si>
  <si>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</si>
  <si>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M.T.I. MARIA DE LOS ANGELES PELAYO VAQUERO</t>
  </si>
  <si>
    <t>ISC. DIEGO DE JESUS VELAZQUEZ LUCHO</t>
  </si>
  <si>
    <t>FEBRERO - JUNIO 2024</t>
  </si>
  <si>
    <t>EN SISTEMAS COMPUTACIONALES</t>
  </si>
  <si>
    <t>INDUSTRIAL</t>
  </si>
  <si>
    <t>II</t>
  </si>
  <si>
    <t>INFORMATICA</t>
  </si>
  <si>
    <t>SISTEMAS OPERATIVOS 1</t>
  </si>
  <si>
    <t>410 A</t>
  </si>
  <si>
    <t>IINF</t>
  </si>
  <si>
    <t>ADMINISTRACION PARA INFORMATICA</t>
  </si>
  <si>
    <t>210 A</t>
  </si>
  <si>
    <t xml:space="preserve">TALLER DE EMPRENDEDORES </t>
  </si>
  <si>
    <t>810 A</t>
  </si>
  <si>
    <t>810 B</t>
  </si>
  <si>
    <t xml:space="preserve">ALGORITMOS Y LENGUAJES DE PROGRAMACION   </t>
  </si>
  <si>
    <t>S/E</t>
  </si>
  <si>
    <t xml:space="preserve"> 401A</t>
  </si>
  <si>
    <t>IIND</t>
  </si>
  <si>
    <t>I.S.C MARCOS CAGAL ORTIZ</t>
  </si>
  <si>
    <t>III</t>
  </si>
  <si>
    <t>IV</t>
  </si>
  <si>
    <t>211 A</t>
  </si>
  <si>
    <t>V</t>
  </si>
  <si>
    <t>VI</t>
  </si>
  <si>
    <t>811 A</t>
  </si>
  <si>
    <t>811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</si>
</sst>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"/>
  <sheetViews>
    <sheetView topLeftCell="A12" zoomScale="96" zoomScaleNormal="96" zoomScaleSheetLayoutView="100" workbookViewId="0">
      <selection activeCell="G35" sqref="G35:J3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66406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 t="s">
        <v>37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8" t="s">
        <v>4</v>
      </c>
      <c r="C8" s="38"/>
      <c r="D8" s="14" t="s">
        <v>5</v>
      </c>
      <c r="E8" s="5">
        <v>5</v>
      </c>
      <c r="G8" s="4" t="s">
        <v>6</v>
      </c>
      <c r="H8" s="5">
        <v>4</v>
      </c>
      <c r="I8" s="37" t="s">
        <v>7</v>
      </c>
      <c r="J8" s="37"/>
      <c r="K8" s="37"/>
      <c r="L8" s="38" t="s">
        <v>33</v>
      </c>
      <c r="M8" s="38"/>
      <c r="N8" s="38"/>
    </row>
    <row r="10" spans="1:14" x14ac:dyDescent="0.25">
      <c r="A10" s="4" t="s">
        <v>8</v>
      </c>
      <c r="B10" s="38" t="s">
        <v>31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5">
      <c r="A14" s="8" t="s">
        <v>38</v>
      </c>
      <c r="B14" s="9" t="s">
        <v>21</v>
      </c>
      <c r="C14" s="9" t="s">
        <v>39</v>
      </c>
      <c r="D14" s="9" t="s">
        <v>40</v>
      </c>
      <c r="E14" s="9">
        <v>21</v>
      </c>
      <c r="F14" s="9">
        <v>19</v>
      </c>
      <c r="G14" s="9"/>
      <c r="H14" s="10"/>
      <c r="I14" s="9">
        <f t="shared" ref="I14:I26" si="0">(E14-SUM(F14:G14))-K14</f>
        <v>2</v>
      </c>
      <c r="J14" s="10"/>
      <c r="K14" s="9">
        <v>0</v>
      </c>
      <c r="L14" s="10">
        <f t="shared" ref="L14:L26" si="1">K14/E14</f>
        <v>0</v>
      </c>
      <c r="M14" s="9">
        <v>74</v>
      </c>
      <c r="N14" s="15">
        <v>0.62</v>
      </c>
    </row>
    <row r="15" spans="1:14" s="11" customFormat="1" x14ac:dyDescent="0.25">
      <c r="A15" s="23" t="s">
        <v>41</v>
      </c>
      <c r="B15" s="9" t="s">
        <v>21</v>
      </c>
      <c r="C15" s="9" t="s">
        <v>42</v>
      </c>
      <c r="D15" s="9" t="s">
        <v>40</v>
      </c>
      <c r="E15" s="9">
        <v>30</v>
      </c>
      <c r="F15" s="9">
        <v>27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81</v>
      </c>
      <c r="N15" s="15">
        <v>0.83</v>
      </c>
    </row>
    <row r="16" spans="1:14" s="11" customFormat="1" x14ac:dyDescent="0.25">
      <c r="A16" s="24" t="s">
        <v>43</v>
      </c>
      <c r="B16" s="9" t="s">
        <v>21</v>
      </c>
      <c r="C16" s="9" t="s">
        <v>44</v>
      </c>
      <c r="D16" s="9" t="s">
        <v>40</v>
      </c>
      <c r="E16" s="9">
        <v>8</v>
      </c>
      <c r="F16" s="9">
        <v>8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86</v>
      </c>
      <c r="N16" s="15">
        <v>0.5</v>
      </c>
    </row>
    <row r="17" spans="1:14" s="11" customFormat="1" x14ac:dyDescent="0.25">
      <c r="A17" s="24" t="s">
        <v>43</v>
      </c>
      <c r="B17" s="9" t="s">
        <v>21</v>
      </c>
      <c r="C17" s="9" t="s">
        <v>45</v>
      </c>
      <c r="D17" s="9" t="s">
        <v>40</v>
      </c>
      <c r="E17" s="9">
        <v>8</v>
      </c>
      <c r="F17" s="9">
        <v>8</v>
      </c>
      <c r="G17" s="9"/>
      <c r="H17" s="21"/>
      <c r="I17" s="9">
        <f t="shared" si="0"/>
        <v>0</v>
      </c>
      <c r="J17" s="21"/>
      <c r="K17" s="22">
        <v>0</v>
      </c>
      <c r="L17" s="21">
        <f t="shared" si="1"/>
        <v>0</v>
      </c>
      <c r="M17" s="9">
        <v>88</v>
      </c>
      <c r="N17" s="15">
        <v>0.75</v>
      </c>
    </row>
    <row r="18" spans="1:14" s="11" customFormat="1" x14ac:dyDescent="0.25">
      <c r="A18" s="25" t="s">
        <v>46</v>
      </c>
      <c r="B18" s="9" t="s">
        <v>47</v>
      </c>
      <c r="C18" s="9" t="s">
        <v>48</v>
      </c>
      <c r="D18" s="9" t="s">
        <v>49</v>
      </c>
      <c r="E18" s="9">
        <v>32</v>
      </c>
      <c r="F18" s="9"/>
      <c r="G18" s="9"/>
      <c r="H18" s="21"/>
      <c r="I18" s="9"/>
      <c r="J18" s="21"/>
      <c r="K18" s="22"/>
      <c r="L18" s="21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21"/>
      <c r="I19" s="9"/>
      <c r="J19" s="21"/>
      <c r="K19" s="22"/>
      <c r="L19" s="21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21"/>
      <c r="I23" s="22"/>
      <c r="J23" s="21"/>
      <c r="K23" s="22"/>
      <c r="L23" s="21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21"/>
      <c r="I24" s="22"/>
      <c r="J24" s="21"/>
      <c r="K24" s="22"/>
      <c r="L24" s="21"/>
      <c r="M24" s="9"/>
      <c r="N24" s="15"/>
    </row>
    <row r="25" spans="1:14" s="11" customFormat="1" ht="16.5" customHeight="1" x14ac:dyDescent="0.25">
      <c r="A25" s="8"/>
      <c r="B25" s="9"/>
      <c r="C25" s="9"/>
      <c r="D25" s="9"/>
      <c r="E25" s="9"/>
      <c r="F25" s="9"/>
      <c r="G25" s="9"/>
      <c r="H25" s="21"/>
      <c r="I25" s="22">
        <f t="shared" si="0"/>
        <v>0</v>
      </c>
      <c r="J25" s="21"/>
      <c r="K25" s="22"/>
      <c r="L25" s="21"/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99</v>
      </c>
      <c r="F26" s="17">
        <f>SUM(F14:F25)</f>
        <v>62</v>
      </c>
      <c r="G26" s="17">
        <f>SUM(G14:G25)</f>
        <v>0</v>
      </c>
      <c r="H26" s="18"/>
      <c r="I26" s="17">
        <f t="shared" si="0"/>
        <v>37</v>
      </c>
      <c r="J26" s="18"/>
      <c r="K26" s="17">
        <f>SUM(K14:K25)</f>
        <v>0</v>
      </c>
      <c r="L26" s="18">
        <f t="shared" si="1"/>
        <v>0</v>
      </c>
      <c r="M26" s="17">
        <f>AVERAGE(M14:M25)</f>
        <v>82.25</v>
      </c>
      <c r="N26" s="19">
        <f>AVERAGE(N14:N25)</f>
        <v>0.67500000000000004</v>
      </c>
    </row>
    <row r="28" spans="1:14" ht="120" customHeight="1" x14ac:dyDescent="0.25">
      <c r="A28" s="34" t="s">
        <v>26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</row>
    <row r="30" spans="1:14" x14ac:dyDescent="0.25">
      <c r="A30" s="12"/>
    </row>
    <row r="31" spans="1:14" x14ac:dyDescent="0.25">
      <c r="B31" s="41" t="s">
        <v>27</v>
      </c>
      <c r="C31" s="41"/>
      <c r="D31" s="41"/>
      <c r="G31" s="26" t="s">
        <v>28</v>
      </c>
      <c r="H31" s="26"/>
      <c r="I31" s="26"/>
      <c r="J31" s="26"/>
    </row>
    <row r="32" spans="1:14" ht="62.25" customHeight="1" x14ac:dyDescent="0.25">
      <c r="B32" s="42"/>
      <c r="C32" s="42"/>
      <c r="D32" s="42"/>
      <c r="G32" s="38"/>
      <c r="H32" s="38"/>
      <c r="I32" s="38"/>
      <c r="J32" s="38"/>
    </row>
    <row r="33" spans="1:10" hidden="1" x14ac:dyDescent="0.25">
      <c r="A33" s="43" t="e">
        <v>#REF!</v>
      </c>
      <c r="B33" s="43"/>
      <c r="C33" s="6"/>
      <c r="E33" s="43"/>
      <c r="F33" s="43"/>
      <c r="G33" s="43"/>
      <c r="H33" s="43"/>
    </row>
    <row r="34" spans="1:10" hidden="1" x14ac:dyDescent="0.25"/>
    <row r="35" spans="1:10" ht="45" customHeight="1" x14ac:dyDescent="0.25">
      <c r="B35" s="44" t="str">
        <f>B10</f>
        <v>M.T.I. MARIA DE LOS ANGELES PELAYO VAQUERO</v>
      </c>
      <c r="C35" s="44"/>
      <c r="D35" s="44"/>
      <c r="E35" s="13"/>
      <c r="F35" s="13"/>
      <c r="G35" s="44" t="s">
        <v>50</v>
      </c>
      <c r="H35" s="44"/>
      <c r="I35" s="44"/>
      <c r="J35" s="44"/>
    </row>
  </sheetData>
  <mergeCells count="31">
    <mergeCell ref="A33:B33"/>
    <mergeCell ref="E33:H33"/>
    <mergeCell ref="B35:D35"/>
    <mergeCell ref="G35:J35"/>
    <mergeCell ref="K12:K13"/>
    <mergeCell ref="L12:L13"/>
    <mergeCell ref="B31:D31"/>
    <mergeCell ref="G31:J31"/>
    <mergeCell ref="B32:D32"/>
    <mergeCell ref="G32:J32"/>
    <mergeCell ref="M12:M13"/>
    <mergeCell ref="N12:N13"/>
    <mergeCell ref="A28:N28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5"/>
  <sheetViews>
    <sheetView topLeftCell="A6" zoomScale="122" zoomScaleNormal="122" zoomScaleSheetLayoutView="100" workbookViewId="0">
      <selection activeCell="A14" sqref="A14: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 t="s">
        <v>35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8">
        <v>2</v>
      </c>
      <c r="C8" s="3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8" t="str">
        <f>'1'!L8</f>
        <v>FEBRERO - JUNIO 2024</v>
      </c>
      <c r="M8" s="38"/>
      <c r="N8" s="38"/>
    </row>
    <row r="10" spans="1:14" x14ac:dyDescent="0.25">
      <c r="A10" s="4" t="s">
        <v>8</v>
      </c>
      <c r="B10" s="38" t="str">
        <f>'1'!B10</f>
        <v>M.T.I. MARIA DE LOS ANGELES PELAYO VAQUERO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ht="26.4" x14ac:dyDescent="0.25">
      <c r="A14" s="8" t="s">
        <v>38</v>
      </c>
      <c r="B14" s="9" t="s">
        <v>36</v>
      </c>
      <c r="C14" s="9" t="s">
        <v>39</v>
      </c>
      <c r="D14" s="9" t="s">
        <v>40</v>
      </c>
      <c r="E14" s="9">
        <v>21</v>
      </c>
      <c r="F14" s="9">
        <v>13</v>
      </c>
      <c r="G14" s="9"/>
      <c r="H14" s="10"/>
      <c r="I14" s="9">
        <f t="shared" ref="I14:I26" si="0">(E14-SUM(F14:G14))-K14</f>
        <v>8</v>
      </c>
      <c r="J14" s="10"/>
      <c r="K14" s="9">
        <v>0</v>
      </c>
      <c r="L14" s="10">
        <f t="shared" ref="L14:L26" si="1">K14/E14</f>
        <v>0</v>
      </c>
      <c r="M14" s="9">
        <v>49</v>
      </c>
      <c r="N14" s="15">
        <v>0.62</v>
      </c>
    </row>
    <row r="15" spans="1:14" s="11" customFormat="1" ht="26.4" x14ac:dyDescent="0.25">
      <c r="A15" s="23" t="s">
        <v>41</v>
      </c>
      <c r="B15" s="9" t="s">
        <v>36</v>
      </c>
      <c r="C15" s="9" t="s">
        <v>42</v>
      </c>
      <c r="D15" s="9" t="s">
        <v>40</v>
      </c>
      <c r="E15" s="9">
        <v>30</v>
      </c>
      <c r="F15" s="9">
        <v>27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84</v>
      </c>
      <c r="N15" s="15">
        <v>0.87</v>
      </c>
    </row>
    <row r="16" spans="1:14" s="11" customFormat="1" ht="26.4" x14ac:dyDescent="0.25">
      <c r="A16" s="24" t="s">
        <v>43</v>
      </c>
      <c r="B16" s="9" t="s">
        <v>47</v>
      </c>
      <c r="C16" s="9" t="s">
        <v>44</v>
      </c>
      <c r="D16" s="9" t="s">
        <v>40</v>
      </c>
      <c r="E16" s="9">
        <v>8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24" t="s">
        <v>43</v>
      </c>
      <c r="B17" s="9" t="s">
        <v>47</v>
      </c>
      <c r="C17" s="9" t="s">
        <v>45</v>
      </c>
      <c r="D17" s="9" t="s">
        <v>40</v>
      </c>
      <c r="E17" s="9">
        <v>8</v>
      </c>
      <c r="F17" s="9"/>
      <c r="G17" s="9"/>
      <c r="H17" s="21"/>
      <c r="I17" s="9"/>
      <c r="J17" s="21"/>
      <c r="K17" s="22"/>
      <c r="L17" s="21"/>
      <c r="M17" s="9"/>
      <c r="N17" s="15"/>
    </row>
    <row r="18" spans="1:14" s="11" customFormat="1" ht="26.4" x14ac:dyDescent="0.25">
      <c r="A18" s="25" t="s">
        <v>46</v>
      </c>
      <c r="B18" s="9" t="s">
        <v>21</v>
      </c>
      <c r="C18" s="9" t="s">
        <v>48</v>
      </c>
      <c r="D18" s="9" t="s">
        <v>49</v>
      </c>
      <c r="E18" s="9">
        <v>32</v>
      </c>
      <c r="F18" s="9">
        <v>27</v>
      </c>
      <c r="G18" s="9"/>
      <c r="H18" s="10"/>
      <c r="I18" s="9">
        <f t="shared" ref="I18" si="2">(E18-SUM(F18:G18))-K18</f>
        <v>5</v>
      </c>
      <c r="J18" s="10"/>
      <c r="K18" s="9">
        <v>0</v>
      </c>
      <c r="L18" s="10">
        <f t="shared" ref="L18" si="3">K18/E18</f>
        <v>0</v>
      </c>
      <c r="M18" s="9">
        <v>77</v>
      </c>
      <c r="N18" s="15">
        <v>0.84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21"/>
      <c r="I19" s="9"/>
      <c r="J19" s="21"/>
      <c r="K19" s="22"/>
      <c r="L19" s="21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21"/>
      <c r="I23" s="22"/>
      <c r="J23" s="21"/>
      <c r="K23" s="22"/>
      <c r="L23" s="21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21"/>
      <c r="I24" s="22"/>
      <c r="J24" s="21"/>
      <c r="K24" s="22"/>
      <c r="L24" s="21"/>
      <c r="M24" s="9"/>
      <c r="N24" s="15"/>
    </row>
    <row r="25" spans="1:14" s="11" customFormat="1" ht="16.5" customHeight="1" x14ac:dyDescent="0.25">
      <c r="A25" s="8"/>
      <c r="B25" s="9"/>
      <c r="C25" s="9"/>
      <c r="D25" s="9"/>
      <c r="E25" s="9"/>
      <c r="F25" s="9"/>
      <c r="G25" s="9"/>
      <c r="H25" s="21"/>
      <c r="I25" s="22"/>
      <c r="J25" s="21"/>
      <c r="K25" s="22"/>
      <c r="L25" s="21"/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99</v>
      </c>
      <c r="F26" s="17">
        <f>SUM(F14:F25)</f>
        <v>67</v>
      </c>
      <c r="G26" s="17">
        <f>SUM(G14:G25)</f>
        <v>0</v>
      </c>
      <c r="H26" s="18"/>
      <c r="I26" s="17">
        <f t="shared" si="0"/>
        <v>32</v>
      </c>
      <c r="J26" s="18"/>
      <c r="K26" s="17">
        <f>SUM(K14:K25)</f>
        <v>0</v>
      </c>
      <c r="L26" s="18">
        <f t="shared" si="1"/>
        <v>0</v>
      </c>
      <c r="M26" s="17">
        <f>AVERAGE(M14:M25)</f>
        <v>70</v>
      </c>
      <c r="N26" s="19">
        <f>AVERAGE(N14:N25)</f>
        <v>0.77666666666666673</v>
      </c>
    </row>
    <row r="28" spans="1:14" ht="120" customHeight="1" x14ac:dyDescent="0.25">
      <c r="A28" s="34" t="s">
        <v>26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</row>
    <row r="30" spans="1:14" x14ac:dyDescent="0.25">
      <c r="A30" s="12"/>
    </row>
    <row r="31" spans="1:14" x14ac:dyDescent="0.25">
      <c r="B31" s="41" t="s">
        <v>27</v>
      </c>
      <c r="C31" s="41"/>
      <c r="D31" s="41"/>
      <c r="G31" s="26" t="s">
        <v>28</v>
      </c>
      <c r="H31" s="26"/>
      <c r="I31" s="26"/>
      <c r="J31" s="26"/>
    </row>
    <row r="32" spans="1:14" ht="62.25" customHeight="1" x14ac:dyDescent="0.25">
      <c r="B32" s="42"/>
      <c r="C32" s="42"/>
      <c r="D32" s="42"/>
      <c r="G32" s="38"/>
      <c r="H32" s="38"/>
      <c r="I32" s="38"/>
      <c r="J32" s="38"/>
    </row>
    <row r="33" spans="1:10" hidden="1" x14ac:dyDescent="0.25">
      <c r="A33" s="43" t="e">
        <v>#REF!</v>
      </c>
      <c r="B33" s="43"/>
      <c r="C33" s="6"/>
      <c r="E33" s="43"/>
      <c r="F33" s="43"/>
      <c r="G33" s="43"/>
      <c r="H33" s="43"/>
    </row>
    <row r="34" spans="1:10" hidden="1" x14ac:dyDescent="0.25"/>
    <row r="35" spans="1:10" ht="45" customHeight="1" x14ac:dyDescent="0.25">
      <c r="B35" s="44" t="str">
        <f>B10</f>
        <v>M.T.I. MARIA DE LOS ANGELES PELAYO VAQUERO</v>
      </c>
      <c r="C35" s="44"/>
      <c r="D35" s="44"/>
      <c r="E35" s="13"/>
      <c r="F35" s="13"/>
      <c r="G35" s="44" t="s">
        <v>50</v>
      </c>
      <c r="H35" s="44"/>
      <c r="I35" s="44"/>
      <c r="J35" s="44"/>
    </row>
  </sheetData>
  <mergeCells count="31">
    <mergeCell ref="A33:B33"/>
    <mergeCell ref="E33:H33"/>
    <mergeCell ref="B35:D35"/>
    <mergeCell ref="G35:J35"/>
    <mergeCell ref="M12:M13"/>
    <mergeCell ref="N12:N13"/>
    <mergeCell ref="A28:N28"/>
    <mergeCell ref="B32:D32"/>
    <mergeCell ref="G32:J32"/>
    <mergeCell ref="B31:D31"/>
    <mergeCell ref="G31:J31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9"/>
  <sheetViews>
    <sheetView tabSelected="1" zoomScale="91" zoomScaleNormal="91" zoomScaleSheetLayoutView="100" workbookViewId="0">
      <selection activeCell="Q15" sqref="Q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 t="s">
        <v>34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8">
        <v>3</v>
      </c>
      <c r="C8" s="38"/>
      <c r="D8" s="14" t="s">
        <v>5</v>
      </c>
      <c r="E8" s="20">
        <v>2</v>
      </c>
      <c r="F8"/>
      <c r="G8" s="4" t="s">
        <v>6</v>
      </c>
      <c r="H8" s="20">
        <v>2</v>
      </c>
      <c r="I8" s="37" t="s">
        <v>7</v>
      </c>
      <c r="J8" s="37"/>
      <c r="K8" s="37"/>
      <c r="L8" s="38" t="str">
        <f>'1'!L8</f>
        <v>FEBRERO - JUNIO 2024</v>
      </c>
      <c r="M8" s="38"/>
      <c r="N8" s="38"/>
    </row>
    <row r="10" spans="1:14" x14ac:dyDescent="0.25">
      <c r="A10" s="4" t="s">
        <v>8</v>
      </c>
      <c r="B10" s="38" t="str">
        <f>'1'!B10</f>
        <v>M.T.I. MARIA DE LOS ANGELES PELAYO VAQUERO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ht="26.4" x14ac:dyDescent="0.25">
      <c r="A14" s="8" t="s">
        <v>38</v>
      </c>
      <c r="B14" s="9" t="s">
        <v>47</v>
      </c>
      <c r="C14" s="9" t="s">
        <v>39</v>
      </c>
      <c r="D14" s="9" t="s">
        <v>40</v>
      </c>
      <c r="E14" s="9">
        <v>21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23" t="s">
        <v>41</v>
      </c>
      <c r="B15" s="9" t="s">
        <v>47</v>
      </c>
      <c r="C15" s="9" t="s">
        <v>42</v>
      </c>
      <c r="D15" s="9" t="s">
        <v>40</v>
      </c>
      <c r="E15" s="9">
        <v>30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24" t="s">
        <v>43</v>
      </c>
      <c r="B16" s="9" t="s">
        <v>36</v>
      </c>
      <c r="C16" s="9" t="s">
        <v>44</v>
      </c>
      <c r="D16" s="9" t="s">
        <v>40</v>
      </c>
      <c r="E16" s="9">
        <v>8</v>
      </c>
      <c r="F16" s="9">
        <v>6</v>
      </c>
      <c r="G16" s="9"/>
      <c r="H16" s="10"/>
      <c r="I16" s="9">
        <f t="shared" ref="I16:I18" si="0">(E16-SUM(F16:G16))-K16</f>
        <v>2</v>
      </c>
      <c r="J16" s="10"/>
      <c r="K16" s="9">
        <v>0</v>
      </c>
      <c r="L16" s="10">
        <f t="shared" ref="L16:L18" si="1">K16/E16</f>
        <v>0</v>
      </c>
      <c r="M16" s="9">
        <v>64</v>
      </c>
      <c r="N16" s="15">
        <v>0.75</v>
      </c>
    </row>
    <row r="17" spans="1:14" s="11" customFormat="1" ht="26.4" x14ac:dyDescent="0.25">
      <c r="A17" s="24" t="s">
        <v>43</v>
      </c>
      <c r="B17" s="9" t="s">
        <v>51</v>
      </c>
      <c r="C17" s="9" t="s">
        <v>44</v>
      </c>
      <c r="D17" s="9" t="s">
        <v>40</v>
      </c>
      <c r="E17" s="9">
        <v>8</v>
      </c>
      <c r="F17" s="9">
        <v>6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65</v>
      </c>
      <c r="N17" s="15">
        <v>0.75</v>
      </c>
    </row>
    <row r="18" spans="1:14" s="11" customFormat="1" ht="26.4" x14ac:dyDescent="0.25">
      <c r="A18" s="24" t="s">
        <v>43</v>
      </c>
      <c r="B18" s="9" t="s">
        <v>36</v>
      </c>
      <c r="C18" s="9" t="s">
        <v>45</v>
      </c>
      <c r="D18" s="9" t="s">
        <v>40</v>
      </c>
      <c r="E18" s="9">
        <v>8</v>
      </c>
      <c r="F18" s="9">
        <v>7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76</v>
      </c>
      <c r="N18" s="15">
        <v>0.88</v>
      </c>
    </row>
    <row r="19" spans="1:14" s="11" customFormat="1" ht="26.4" x14ac:dyDescent="0.25">
      <c r="A19" s="24" t="s">
        <v>43</v>
      </c>
      <c r="B19" s="9" t="s">
        <v>51</v>
      </c>
      <c r="C19" s="9" t="s">
        <v>45</v>
      </c>
      <c r="D19" s="9" t="s">
        <v>40</v>
      </c>
      <c r="E19" s="9">
        <v>8</v>
      </c>
      <c r="F19" s="9">
        <v>7</v>
      </c>
      <c r="G19" s="9"/>
      <c r="H19" s="10"/>
      <c r="I19" s="9">
        <f t="shared" ref="I19" si="2">(E19-SUM(F19:G19))-K19</f>
        <v>1</v>
      </c>
      <c r="J19" s="10"/>
      <c r="K19" s="9">
        <v>0</v>
      </c>
      <c r="L19" s="10">
        <f t="shared" ref="L19" si="3">K19/E19</f>
        <v>0</v>
      </c>
      <c r="M19" s="9">
        <v>77</v>
      </c>
      <c r="N19" s="15">
        <v>0.88</v>
      </c>
    </row>
    <row r="20" spans="1:14" s="11" customFormat="1" ht="26.4" x14ac:dyDescent="0.25">
      <c r="A20" s="25" t="s">
        <v>46</v>
      </c>
      <c r="B20" s="9" t="s">
        <v>36</v>
      </c>
      <c r="C20" s="9" t="s">
        <v>48</v>
      </c>
      <c r="D20" s="9" t="s">
        <v>49</v>
      </c>
      <c r="E20" s="9">
        <v>32</v>
      </c>
      <c r="F20" s="9">
        <v>24</v>
      </c>
      <c r="G20" s="9"/>
      <c r="H20" s="10"/>
      <c r="I20" s="9">
        <f t="shared" ref="I20" si="4">(E20-SUM(F20:G20))-K20</f>
        <v>8</v>
      </c>
      <c r="J20" s="10"/>
      <c r="K20" s="9">
        <v>0</v>
      </c>
      <c r="L20" s="10">
        <f t="shared" ref="L20" si="5">K20/E20</f>
        <v>0</v>
      </c>
      <c r="M20" s="9">
        <v>64</v>
      </c>
      <c r="N20" s="15">
        <v>0.75</v>
      </c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8" thickBot="1" x14ac:dyDescent="0.3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115</v>
      </c>
      <c r="F30" s="17">
        <f>SUM(F14:F29)</f>
        <v>50</v>
      </c>
      <c r="G30" s="17">
        <f>SUM(G14:G29)</f>
        <v>0</v>
      </c>
      <c r="H30" s="18">
        <f>SUM(F30:G30)/E30</f>
        <v>0.43478260869565216</v>
      </c>
      <c r="I30" s="17">
        <f t="shared" ref="I30" si="6">(E30-SUM(F30:G30))-K30</f>
        <v>65</v>
      </c>
      <c r="J30" s="18">
        <f t="shared" ref="J30" si="7">I30/E30</f>
        <v>0.56521739130434778</v>
      </c>
      <c r="K30" s="17">
        <f>SUM(K14:K29)</f>
        <v>0</v>
      </c>
      <c r="L30" s="18">
        <f t="shared" ref="L30" si="8">K30/E30</f>
        <v>0</v>
      </c>
      <c r="M30" s="17">
        <f>AVERAGE(M14:M29)</f>
        <v>69.2</v>
      </c>
      <c r="N30" s="19">
        <f>AVERAGE(N14:N29)</f>
        <v>0.80199999999999994</v>
      </c>
    </row>
    <row r="32" spans="1:14" ht="120" customHeight="1" x14ac:dyDescent="0.25">
      <c r="A32" s="34" t="s">
        <v>26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</row>
    <row r="34" spans="1:10" x14ac:dyDescent="0.25">
      <c r="A34" s="12"/>
    </row>
    <row r="35" spans="1:10" x14ac:dyDescent="0.25">
      <c r="B35" s="41" t="s">
        <v>27</v>
      </c>
      <c r="C35" s="41"/>
      <c r="D35" s="41"/>
      <c r="G35" s="26" t="s">
        <v>28</v>
      </c>
      <c r="H35" s="26"/>
      <c r="I35" s="26"/>
      <c r="J35" s="26"/>
    </row>
    <row r="36" spans="1:10" ht="62.25" customHeight="1" x14ac:dyDescent="0.25">
      <c r="B36" s="42"/>
      <c r="C36" s="42"/>
      <c r="D36" s="42"/>
      <c r="G36" s="38"/>
      <c r="H36" s="38"/>
      <c r="I36" s="38"/>
      <c r="J36" s="38"/>
    </row>
    <row r="37" spans="1:10" hidden="1" x14ac:dyDescent="0.25">
      <c r="A37" s="43" t="e">
        <v>#REF!</v>
      </c>
      <c r="B37" s="43"/>
      <c r="C37" s="6"/>
      <c r="E37" s="43"/>
      <c r="F37" s="43"/>
      <c r="G37" s="43"/>
      <c r="H37" s="43"/>
    </row>
    <row r="38" spans="1:10" hidden="1" x14ac:dyDescent="0.25"/>
    <row r="39" spans="1:10" ht="45" customHeight="1" x14ac:dyDescent="0.25">
      <c r="B39" s="44" t="str">
        <f>B10</f>
        <v>M.T.I. MARIA DE LOS ANGELES PELAYO VAQUERO</v>
      </c>
      <c r="C39" s="44"/>
      <c r="D39" s="44"/>
      <c r="E39" s="13"/>
      <c r="F39" s="13"/>
      <c r="G39" s="44" t="s">
        <v>32</v>
      </c>
      <c r="H39" s="44"/>
      <c r="I39" s="44"/>
      <c r="J39" s="44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6" zoomScale="85" zoomScaleNormal="85" zoomScaleSheetLayoutView="100" workbookViewId="0">
      <selection activeCell="T17" sqref="T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 t="s">
        <v>34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8">
        <v>4</v>
      </c>
      <c r="C8" s="38"/>
      <c r="D8" s="14" t="s">
        <v>5</v>
      </c>
      <c r="E8" s="20">
        <v>2</v>
      </c>
      <c r="F8"/>
      <c r="G8" s="4" t="s">
        <v>6</v>
      </c>
      <c r="H8" s="20">
        <v>2</v>
      </c>
      <c r="I8" s="37" t="s">
        <v>7</v>
      </c>
      <c r="J8" s="37"/>
      <c r="K8" s="37"/>
      <c r="L8" s="38" t="str">
        <f>'1'!L8</f>
        <v>FEBRERO - JUNIO 2024</v>
      </c>
      <c r="M8" s="38"/>
      <c r="N8" s="38"/>
    </row>
    <row r="10" spans="1:14" x14ac:dyDescent="0.25">
      <c r="A10" s="4" t="s">
        <v>8</v>
      </c>
      <c r="B10" s="38" t="str">
        <f>'1'!B10</f>
        <v>M.T.I. MARIA DE LOS ANGELES PELAYO VAQUERO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ht="26.4" x14ac:dyDescent="0.25">
      <c r="A14" s="8" t="s">
        <v>38</v>
      </c>
      <c r="B14" s="9" t="s">
        <v>51</v>
      </c>
      <c r="C14" s="9" t="s">
        <v>39</v>
      </c>
      <c r="D14" s="9" t="s">
        <v>40</v>
      </c>
      <c r="E14" s="9">
        <v>21</v>
      </c>
      <c r="F14" s="9">
        <v>14</v>
      </c>
      <c r="G14" s="9"/>
      <c r="H14" s="10"/>
      <c r="I14" s="9">
        <f t="shared" ref="I14:I24" si="0">(E14-SUM(F14:G14))-K14</f>
        <v>7</v>
      </c>
      <c r="J14" s="10"/>
      <c r="K14" s="9">
        <v>0</v>
      </c>
      <c r="L14" s="10">
        <f t="shared" ref="L14:L15" si="1">K14/E14</f>
        <v>0</v>
      </c>
      <c r="M14" s="9">
        <v>57</v>
      </c>
      <c r="N14" s="15">
        <v>0.67</v>
      </c>
    </row>
    <row r="15" spans="1:14" s="11" customFormat="1" ht="26.4" x14ac:dyDescent="0.25">
      <c r="A15" s="8" t="s">
        <v>38</v>
      </c>
      <c r="B15" s="9" t="s">
        <v>52</v>
      </c>
      <c r="C15" s="9" t="s">
        <v>39</v>
      </c>
      <c r="D15" s="9" t="s">
        <v>40</v>
      </c>
      <c r="E15" s="9">
        <v>21</v>
      </c>
      <c r="F15" s="9">
        <v>15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61</v>
      </c>
      <c r="N15" s="15">
        <v>0.71</v>
      </c>
    </row>
    <row r="16" spans="1:14" s="11" customFormat="1" ht="26.4" x14ac:dyDescent="0.25">
      <c r="A16" s="23" t="s">
        <v>41</v>
      </c>
      <c r="B16" s="9" t="s">
        <v>51</v>
      </c>
      <c r="C16" s="9" t="s">
        <v>42</v>
      </c>
      <c r="D16" s="9" t="s">
        <v>40</v>
      </c>
      <c r="E16" s="9">
        <v>30</v>
      </c>
      <c r="F16" s="9">
        <v>18</v>
      </c>
      <c r="G16" s="9"/>
      <c r="H16" s="10"/>
      <c r="I16" s="9">
        <f t="shared" si="0"/>
        <v>12</v>
      </c>
      <c r="J16" s="10"/>
      <c r="K16" s="9">
        <v>0</v>
      </c>
      <c r="L16" s="10">
        <v>0</v>
      </c>
      <c r="M16" s="9">
        <v>59</v>
      </c>
      <c r="N16" s="15">
        <v>0.6</v>
      </c>
    </row>
    <row r="17" spans="1:14" s="11" customFormat="1" ht="26.4" x14ac:dyDescent="0.25">
      <c r="A17" s="23" t="s">
        <v>41</v>
      </c>
      <c r="B17" s="9" t="s">
        <v>52</v>
      </c>
      <c r="C17" s="9" t="s">
        <v>53</v>
      </c>
      <c r="D17" s="9" t="s">
        <v>40</v>
      </c>
      <c r="E17" s="9">
        <v>30</v>
      </c>
      <c r="F17" s="9">
        <v>22</v>
      </c>
      <c r="G17" s="9"/>
      <c r="H17" s="10"/>
      <c r="I17" s="9">
        <f t="shared" si="0"/>
        <v>8</v>
      </c>
      <c r="J17" s="10"/>
      <c r="K17" s="9">
        <v>0</v>
      </c>
      <c r="L17" s="10">
        <v>0</v>
      </c>
      <c r="M17" s="9">
        <v>67</v>
      </c>
      <c r="N17" s="15">
        <v>0.77</v>
      </c>
    </row>
    <row r="18" spans="1:14" s="11" customFormat="1" ht="26.4" x14ac:dyDescent="0.25">
      <c r="A18" s="24" t="s">
        <v>43</v>
      </c>
      <c r="B18" s="9" t="s">
        <v>52</v>
      </c>
      <c r="C18" s="9" t="s">
        <v>44</v>
      </c>
      <c r="D18" s="9" t="s">
        <v>40</v>
      </c>
      <c r="E18" s="9">
        <v>8</v>
      </c>
      <c r="F18" s="9">
        <v>7</v>
      </c>
      <c r="G18" s="9"/>
      <c r="H18" s="10"/>
      <c r="I18" s="9">
        <f t="shared" si="0"/>
        <v>1</v>
      </c>
      <c r="J18" s="10"/>
      <c r="K18" s="9">
        <v>0</v>
      </c>
      <c r="L18" s="10">
        <f t="shared" ref="L18:L24" si="2">K18/E18</f>
        <v>0</v>
      </c>
      <c r="M18" s="9">
        <v>73</v>
      </c>
      <c r="N18" s="15">
        <v>0.63</v>
      </c>
    </row>
    <row r="19" spans="1:14" s="11" customFormat="1" ht="26.4" x14ac:dyDescent="0.25">
      <c r="A19" s="24" t="s">
        <v>43</v>
      </c>
      <c r="B19" s="9" t="s">
        <v>54</v>
      </c>
      <c r="C19" s="9" t="s">
        <v>44</v>
      </c>
      <c r="D19" s="9" t="s">
        <v>40</v>
      </c>
      <c r="E19" s="9">
        <v>8</v>
      </c>
      <c r="F19" s="9">
        <v>7</v>
      </c>
      <c r="G19" s="9"/>
      <c r="H19" s="10"/>
      <c r="I19" s="9">
        <f t="shared" si="0"/>
        <v>1</v>
      </c>
      <c r="J19" s="10"/>
      <c r="K19" s="9">
        <v>0</v>
      </c>
      <c r="L19" s="10">
        <f t="shared" si="2"/>
        <v>0</v>
      </c>
      <c r="M19" s="9">
        <v>76</v>
      </c>
      <c r="N19" s="15">
        <v>0.75</v>
      </c>
    </row>
    <row r="20" spans="1:14" s="11" customFormat="1" ht="26.4" x14ac:dyDescent="0.25">
      <c r="A20" s="24" t="s">
        <v>43</v>
      </c>
      <c r="B20" s="9" t="s">
        <v>55</v>
      </c>
      <c r="C20" s="9" t="s">
        <v>56</v>
      </c>
      <c r="D20" s="9" t="s">
        <v>40</v>
      </c>
      <c r="E20" s="9">
        <v>8</v>
      </c>
      <c r="F20" s="9">
        <v>7</v>
      </c>
      <c r="G20" s="9"/>
      <c r="H20" s="10"/>
      <c r="I20" s="9">
        <f t="shared" si="0"/>
        <v>1</v>
      </c>
      <c r="J20" s="10"/>
      <c r="K20" s="9">
        <v>0</v>
      </c>
      <c r="L20" s="10">
        <f t="shared" si="2"/>
        <v>0</v>
      </c>
      <c r="M20" s="9">
        <v>81</v>
      </c>
      <c r="N20" s="15">
        <v>0.88</v>
      </c>
    </row>
    <row r="21" spans="1:14" s="11" customFormat="1" ht="26.4" x14ac:dyDescent="0.25">
      <c r="A21" s="24" t="s">
        <v>43</v>
      </c>
      <c r="B21" s="9" t="s">
        <v>52</v>
      </c>
      <c r="C21" s="9" t="s">
        <v>45</v>
      </c>
      <c r="D21" s="9" t="s">
        <v>40</v>
      </c>
      <c r="E21" s="9">
        <v>8</v>
      </c>
      <c r="F21" s="9">
        <v>7</v>
      </c>
      <c r="G21" s="9"/>
      <c r="H21" s="10"/>
      <c r="I21" s="9">
        <f t="shared" si="0"/>
        <v>1</v>
      </c>
      <c r="J21" s="10"/>
      <c r="K21" s="9">
        <v>0</v>
      </c>
      <c r="L21" s="10">
        <f t="shared" si="2"/>
        <v>0</v>
      </c>
      <c r="M21" s="9">
        <v>78</v>
      </c>
      <c r="N21" s="15">
        <v>0.88</v>
      </c>
    </row>
    <row r="22" spans="1:14" s="11" customFormat="1" ht="26.4" x14ac:dyDescent="0.25">
      <c r="A22" s="24" t="s">
        <v>43</v>
      </c>
      <c r="B22" s="9" t="s">
        <v>54</v>
      </c>
      <c r="C22" s="9" t="s">
        <v>45</v>
      </c>
      <c r="D22" s="9" t="s">
        <v>40</v>
      </c>
      <c r="E22" s="9">
        <v>8</v>
      </c>
      <c r="F22" s="9">
        <v>7</v>
      </c>
      <c r="G22" s="9"/>
      <c r="H22" s="10"/>
      <c r="I22" s="9">
        <f t="shared" si="0"/>
        <v>1</v>
      </c>
      <c r="J22" s="10"/>
      <c r="K22" s="9">
        <v>0</v>
      </c>
      <c r="L22" s="10">
        <f t="shared" si="2"/>
        <v>0</v>
      </c>
      <c r="M22" s="9">
        <v>77</v>
      </c>
      <c r="N22" s="15">
        <v>0.88</v>
      </c>
    </row>
    <row r="23" spans="1:14" s="11" customFormat="1" ht="26.4" x14ac:dyDescent="0.25">
      <c r="A23" s="24" t="s">
        <v>43</v>
      </c>
      <c r="B23" s="9" t="s">
        <v>55</v>
      </c>
      <c r="C23" s="9" t="s">
        <v>57</v>
      </c>
      <c r="D23" s="9" t="s">
        <v>40</v>
      </c>
      <c r="E23" s="9">
        <v>8</v>
      </c>
      <c r="F23" s="9">
        <v>7</v>
      </c>
      <c r="G23" s="9"/>
      <c r="H23" s="10"/>
      <c r="I23" s="9">
        <f t="shared" si="0"/>
        <v>1</v>
      </c>
      <c r="J23" s="10"/>
      <c r="K23" s="9">
        <v>0</v>
      </c>
      <c r="L23" s="10">
        <f t="shared" si="2"/>
        <v>0</v>
      </c>
      <c r="M23" s="9">
        <v>81</v>
      </c>
      <c r="N23" s="15">
        <v>0.88</v>
      </c>
    </row>
    <row r="24" spans="1:14" s="11" customFormat="1" ht="26.4" x14ac:dyDescent="0.25">
      <c r="A24" s="25" t="s">
        <v>46</v>
      </c>
      <c r="B24" s="9" t="s">
        <v>51</v>
      </c>
      <c r="C24" s="9" t="s">
        <v>48</v>
      </c>
      <c r="D24" s="9" t="s">
        <v>49</v>
      </c>
      <c r="E24" s="9">
        <v>32</v>
      </c>
      <c r="F24" s="9">
        <v>19</v>
      </c>
      <c r="G24" s="9"/>
      <c r="H24" s="10"/>
      <c r="I24" s="9">
        <f t="shared" si="0"/>
        <v>13</v>
      </c>
      <c r="J24" s="10"/>
      <c r="K24" s="9">
        <v>0</v>
      </c>
      <c r="L24" s="10">
        <f t="shared" si="2"/>
        <v>0</v>
      </c>
      <c r="M24" s="9">
        <v>50</v>
      </c>
      <c r="N24" s="15">
        <v>0.59</v>
      </c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182</v>
      </c>
      <c r="F28" s="17">
        <f>SUM(F14:F27)</f>
        <v>130</v>
      </c>
      <c r="G28" s="17">
        <f>SUM(G14:G27)</f>
        <v>0</v>
      </c>
      <c r="H28" s="18">
        <f>SUM(F28:G28)/E28</f>
        <v>0.7142857142857143</v>
      </c>
      <c r="I28" s="17">
        <f t="shared" ref="I28" si="3">(E28-SUM(F28:G28))-K28</f>
        <v>52</v>
      </c>
      <c r="J28" s="18">
        <f t="shared" ref="J28" si="4">I28/E28</f>
        <v>0.2857142857142857</v>
      </c>
      <c r="K28" s="17">
        <f>SUM(K14:K27)</f>
        <v>0</v>
      </c>
      <c r="L28" s="18">
        <f t="shared" ref="L28" si="5">K28/E28</f>
        <v>0</v>
      </c>
      <c r="M28" s="17">
        <f>AVERAGE(M14:M27)</f>
        <v>69.090909090909093</v>
      </c>
      <c r="N28" s="19">
        <f>AVERAGE(N14:N27)</f>
        <v>0.74909090909090914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5">
      <c r="B34" s="42"/>
      <c r="C34" s="42"/>
      <c r="D34" s="42"/>
      <c r="G34" s="38"/>
      <c r="H34" s="38"/>
      <c r="I34" s="38"/>
      <c r="J34" s="38"/>
    </row>
    <row r="35" spans="1:10" hidden="1" x14ac:dyDescent="0.25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5"/>
    <row r="37" spans="1:10" ht="45" customHeight="1" x14ac:dyDescent="0.25">
      <c r="B37" s="44" t="str">
        <f>B10</f>
        <v>M.T.I. MARIA DE LOS ANGELES PELAYO VAQUERO</v>
      </c>
      <c r="C37" s="44"/>
      <c r="D37" s="44"/>
      <c r="E37" s="13"/>
      <c r="F37" s="13"/>
      <c r="G37" s="44" t="s">
        <v>32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9"/>
  <sheetViews>
    <sheetView topLeftCell="A2" zoomScale="85" zoomScaleNormal="85" zoomScaleSheetLayoutView="100" workbookViewId="0">
      <selection activeCell="A14" sqref="A14:N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 t="s">
        <v>34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8" t="s">
        <v>29</v>
      </c>
      <c r="C8" s="38"/>
      <c r="D8" s="14" t="s">
        <v>5</v>
      </c>
      <c r="E8" s="20">
        <v>2</v>
      </c>
      <c r="F8"/>
      <c r="G8" s="4" t="s">
        <v>6</v>
      </c>
      <c r="H8" s="20">
        <v>2</v>
      </c>
      <c r="I8" s="37" t="s">
        <v>7</v>
      </c>
      <c r="J8" s="37"/>
      <c r="K8" s="37"/>
      <c r="L8" s="38" t="str">
        <f>'1'!L8</f>
        <v>FEBRERO - JUNIO 2024</v>
      </c>
      <c r="M8" s="38"/>
      <c r="N8" s="38"/>
    </row>
    <row r="10" spans="1:14" x14ac:dyDescent="0.25">
      <c r="A10" s="4" t="s">
        <v>8</v>
      </c>
      <c r="B10" s="38" t="str">
        <f>'1'!B10</f>
        <v>M.T.I. MARIA DE LOS ANGELES PELAYO VAQUERO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5">
      <c r="A14" s="8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16.5" customHeigh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ht="13.8" thickBot="1" x14ac:dyDescent="0.3">
      <c r="A20" s="16" t="s">
        <v>24</v>
      </c>
      <c r="B20" s="17" t="s">
        <v>25</v>
      </c>
      <c r="C20" s="17" t="s">
        <v>25</v>
      </c>
      <c r="D20" s="17" t="s">
        <v>25</v>
      </c>
      <c r="E20" s="17">
        <f>SUM(E14:E19)</f>
        <v>0</v>
      </c>
      <c r="F20" s="17">
        <f>SUM(F14:F19)</f>
        <v>0</v>
      </c>
      <c r="G20" s="17">
        <f>SUM(G14:G19)</f>
        <v>0</v>
      </c>
      <c r="H20" s="18" t="e">
        <f>SUM(F20:G20)/E20</f>
        <v>#DIV/0!</v>
      </c>
      <c r="I20" s="17">
        <f t="shared" ref="I20" si="0">(E20-SUM(F20:G20))-K20</f>
        <v>0</v>
      </c>
      <c r="J20" s="18" t="e">
        <f t="shared" ref="J20" si="1">I20/E20</f>
        <v>#DIV/0!</v>
      </c>
      <c r="K20" s="17">
        <f>SUM(K14:K19)</f>
        <v>0</v>
      </c>
      <c r="L20" s="18" t="e">
        <f t="shared" ref="L20" si="2">K20/E20</f>
        <v>#DIV/0!</v>
      </c>
      <c r="M20" s="17" t="e">
        <f>AVERAGE(M14:M19)</f>
        <v>#DIV/0!</v>
      </c>
      <c r="N20" s="19" t="e">
        <f>AVERAGE(N14:N19)</f>
        <v>#DIV/0!</v>
      </c>
    </row>
    <row r="22" spans="1:14" ht="120" customHeight="1" x14ac:dyDescent="0.25">
      <c r="A22" s="34" t="s">
        <v>26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</row>
    <row r="24" spans="1:14" x14ac:dyDescent="0.25">
      <c r="A24" s="12"/>
    </row>
    <row r="25" spans="1:14" x14ac:dyDescent="0.25">
      <c r="B25" s="41" t="s">
        <v>27</v>
      </c>
      <c r="C25" s="41"/>
      <c r="D25" s="41"/>
      <c r="G25" s="26" t="s">
        <v>28</v>
      </c>
      <c r="H25" s="26"/>
      <c r="I25" s="26"/>
      <c r="J25" s="26"/>
    </row>
    <row r="26" spans="1:14" ht="62.25" customHeight="1" x14ac:dyDescent="0.25">
      <c r="B26" s="42"/>
      <c r="C26" s="42"/>
      <c r="D26" s="42"/>
      <c r="G26" s="38"/>
      <c r="H26" s="38"/>
      <c r="I26" s="38"/>
      <c r="J26" s="38"/>
    </row>
    <row r="27" spans="1:14" hidden="1" x14ac:dyDescent="0.25">
      <c r="A27" s="43" t="e">
        <v>#REF!</v>
      </c>
      <c r="B27" s="43"/>
      <c r="C27" s="6"/>
      <c r="E27" s="43"/>
      <c r="F27" s="43"/>
      <c r="G27" s="43"/>
      <c r="H27" s="43"/>
    </row>
    <row r="28" spans="1:14" hidden="1" x14ac:dyDescent="0.25"/>
    <row r="29" spans="1:14" ht="45" customHeight="1" x14ac:dyDescent="0.25">
      <c r="B29" s="45" t="str">
        <f>B10</f>
        <v>M.T.I. MARIA DE LOS ANGELES PELAYO VAQUERO</v>
      </c>
      <c r="C29" s="45"/>
      <c r="D29" s="45"/>
      <c r="E29" s="13"/>
      <c r="F29" s="13"/>
      <c r="G29" s="45" t="s">
        <v>32</v>
      </c>
      <c r="H29" s="45"/>
      <c r="I29" s="45"/>
      <c r="J29" s="45"/>
    </row>
  </sheetData>
  <mergeCells count="31">
    <mergeCell ref="A27:B27"/>
    <mergeCell ref="E27:H27"/>
    <mergeCell ref="B29:D29"/>
    <mergeCell ref="G29:J29"/>
    <mergeCell ref="M12:M13"/>
    <mergeCell ref="N12:N13"/>
    <mergeCell ref="A22:N22"/>
    <mergeCell ref="B26:D26"/>
    <mergeCell ref="G26:J26"/>
    <mergeCell ref="B25:D25"/>
    <mergeCell ref="G25:J2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7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MARY PEVA</cp:lastModifiedBy>
  <cp:revision/>
  <cp:lastPrinted>2024-04-12T02:25:06Z</cp:lastPrinted>
  <dcterms:created xsi:type="dcterms:W3CDTF">2021-11-22T14:45:25Z</dcterms:created>
  <dcterms:modified xsi:type="dcterms:W3CDTF">2024-06-06T23:14:27Z</dcterms:modified>
  <cp:category/>
  <cp:contentStatus/>
</cp:coreProperties>
</file>