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Reporte SGI\Reporte 1\"/>
    </mc:Choice>
  </mc:AlternateContent>
  <xr:revisionPtr revIDLastSave="0" documentId="13_ncr:1_{97CAF4D9-5C70-4E21-A785-560F9099CB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NUFACTURA FLEXIBLE" sheetId="1" r:id="rId1"/>
    <sheet name="MANUFACTURA AVANZADA" sheetId="3" r:id="rId2"/>
    <sheet name="CONTROL" sheetId="4" r:id="rId3"/>
    <sheet name="CIRCUITOS HIDRAULICOS Y NEUMATI" sheetId="5" r:id="rId4"/>
    <sheet name="CONTROL LOGICO PROGRAMABL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" l="1"/>
  <c r="B25" i="4"/>
  <c r="B26" i="4"/>
  <c r="B27" i="4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15" i="4"/>
  <c r="B16" i="4" s="1"/>
  <c r="B17" i="4" s="1"/>
  <c r="B18" i="4" s="1"/>
  <c r="B19" i="4" s="1"/>
  <c r="B20" i="4" s="1"/>
  <c r="B21" i="4" s="1"/>
  <c r="B22" i="4" s="1"/>
  <c r="B23" i="4" s="1"/>
  <c r="A29" i="6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16" i="6"/>
  <c r="A17" i="6"/>
  <c r="A18" i="6"/>
  <c r="A19" i="6"/>
  <c r="A20" i="6" s="1"/>
  <c r="A21" i="6" s="1"/>
  <c r="A22" i="6" s="1"/>
  <c r="A23" i="6" s="1"/>
  <c r="A24" i="6" s="1"/>
  <c r="A25" i="6" s="1"/>
  <c r="A26" i="6" s="1"/>
  <c r="A27" i="6" s="1"/>
  <c r="O51" i="6"/>
  <c r="N51" i="6"/>
  <c r="M51" i="6"/>
  <c r="L51" i="6"/>
  <c r="K51" i="6"/>
  <c r="J51" i="6"/>
  <c r="I51" i="6"/>
  <c r="O50" i="6"/>
  <c r="N50" i="6"/>
  <c r="M50" i="6"/>
  <c r="L50" i="6"/>
  <c r="K50" i="6"/>
  <c r="K53" i="6" s="1"/>
  <c r="J50" i="6"/>
  <c r="I50" i="6"/>
  <c r="O49" i="6"/>
  <c r="N49" i="6"/>
  <c r="N52" i="6" s="1"/>
  <c r="M49" i="6"/>
  <c r="L49" i="6"/>
  <c r="K49" i="6"/>
  <c r="K52" i="6" s="1"/>
  <c r="J49" i="6"/>
  <c r="I49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A10" i="6"/>
  <c r="A11" i="6" s="1"/>
  <c r="A12" i="6" s="1"/>
  <c r="A13" i="6" s="1"/>
  <c r="A14" i="6" s="1"/>
  <c r="A15" i="6" s="1"/>
  <c r="P9" i="6"/>
  <c r="J54" i="4"/>
  <c r="J53" i="4"/>
  <c r="Q32" i="4"/>
  <c r="J52" i="4"/>
  <c r="Q9" i="4"/>
  <c r="Q10" i="4"/>
  <c r="Q11" i="4"/>
  <c r="Q12" i="4"/>
  <c r="Q13" i="4"/>
  <c r="Q14" i="4"/>
  <c r="P56" i="5"/>
  <c r="O56" i="5"/>
  <c r="N56" i="5"/>
  <c r="M56" i="5"/>
  <c r="L56" i="5"/>
  <c r="K56" i="5"/>
  <c r="J56" i="5"/>
  <c r="P55" i="5"/>
  <c r="P58" i="5" s="1"/>
  <c r="O55" i="5"/>
  <c r="O58" i="5" s="1"/>
  <c r="N55" i="5"/>
  <c r="M55" i="5"/>
  <c r="L55" i="5"/>
  <c r="L58" i="5" s="1"/>
  <c r="K55" i="5"/>
  <c r="J55" i="5"/>
  <c r="P54" i="5"/>
  <c r="P57" i="5" s="1"/>
  <c r="O54" i="5"/>
  <c r="N54" i="5"/>
  <c r="M54" i="5"/>
  <c r="L54" i="5"/>
  <c r="K54" i="5"/>
  <c r="J54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M54" i="4"/>
  <c r="L54" i="4"/>
  <c r="K54" i="4"/>
  <c r="P53" i="4"/>
  <c r="O53" i="4"/>
  <c r="N53" i="4"/>
  <c r="M53" i="4"/>
  <c r="L53" i="4"/>
  <c r="K53" i="4"/>
  <c r="P52" i="4"/>
  <c r="O52" i="4"/>
  <c r="N52" i="4"/>
  <c r="N55" i="4" s="1"/>
  <c r="M52" i="4"/>
  <c r="L52" i="4"/>
  <c r="K52" i="4"/>
  <c r="Q37" i="4"/>
  <c r="Q36" i="4"/>
  <c r="Q35" i="4"/>
  <c r="Q34" i="4"/>
  <c r="Q33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B10" i="4"/>
  <c r="B11" i="4" s="1"/>
  <c r="B12" i="4" s="1"/>
  <c r="B13" i="4" s="1"/>
  <c r="B14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42" i="3"/>
  <c r="Q41" i="3"/>
  <c r="Q40" i="3"/>
  <c r="Q39" i="3"/>
  <c r="Q38" i="3"/>
  <c r="Q37" i="3"/>
  <c r="Q36" i="3"/>
  <c r="Q35" i="3"/>
  <c r="Q33" i="3"/>
  <c r="Q22" i="3"/>
  <c r="Q21" i="3"/>
  <c r="Q20" i="3"/>
  <c r="Q19" i="3"/>
  <c r="Q17" i="3"/>
  <c r="Q15" i="3"/>
  <c r="Q12" i="3"/>
  <c r="Q11" i="3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Q9" i="3"/>
  <c r="O52" i="6" l="1"/>
  <c r="I53" i="6"/>
  <c r="M57" i="5"/>
  <c r="M58" i="5"/>
  <c r="B45" i="3"/>
  <c r="B46" i="3" s="1"/>
  <c r="B47" i="3" s="1"/>
  <c r="B48" i="3" s="1"/>
  <c r="B49" i="3" s="1"/>
  <c r="B50" i="3" s="1"/>
  <c r="B51" i="3" s="1"/>
  <c r="B52" i="3" s="1"/>
  <c r="B53" i="3" s="1"/>
  <c r="K58" i="3"/>
  <c r="L57" i="3"/>
  <c r="L58" i="3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N56" i="4"/>
  <c r="A28" i="6"/>
  <c r="I52" i="6"/>
  <c r="N53" i="6"/>
  <c r="O53" i="6"/>
  <c r="L52" i="6"/>
  <c r="M53" i="6"/>
  <c r="L53" i="6"/>
  <c r="M52" i="6"/>
  <c r="P50" i="6"/>
  <c r="J53" i="6"/>
  <c r="J52" i="6"/>
  <c r="P49" i="6"/>
  <c r="P51" i="6"/>
  <c r="N58" i="3"/>
  <c r="O58" i="3"/>
  <c r="P56" i="4"/>
  <c r="K57" i="3"/>
  <c r="K56" i="4"/>
  <c r="K55" i="4"/>
  <c r="K57" i="5"/>
  <c r="N57" i="5"/>
  <c r="O57" i="5"/>
  <c r="K58" i="5"/>
  <c r="N58" i="5"/>
  <c r="O55" i="4"/>
  <c r="P55" i="4"/>
  <c r="M57" i="3"/>
  <c r="P57" i="3"/>
  <c r="M58" i="3"/>
  <c r="P58" i="3"/>
  <c r="J55" i="4"/>
  <c r="J57" i="5"/>
  <c r="J57" i="3"/>
  <c r="J58" i="3"/>
  <c r="O56" i="4"/>
  <c r="Q54" i="4"/>
  <c r="L55" i="4"/>
  <c r="J58" i="5"/>
  <c r="M55" i="4"/>
  <c r="Q56" i="3"/>
  <c r="Q56" i="5"/>
  <c r="L57" i="5"/>
  <c r="N57" i="3"/>
  <c r="L56" i="4"/>
  <c r="O57" i="3"/>
  <c r="M56" i="4"/>
  <c r="Q54" i="5"/>
  <c r="Q55" i="5"/>
  <c r="J56" i="4"/>
  <c r="Q52" i="4"/>
  <c r="Q53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P53" i="6"/>
  <c r="P52" i="6"/>
  <c r="Q58" i="5"/>
  <c r="Q58" i="3"/>
  <c r="Q57" i="5"/>
  <c r="Q56" i="4"/>
  <c r="Q55" i="4"/>
  <c r="Q10" i="1" l="1"/>
  <c r="Q11" i="1"/>
  <c r="Q12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<sst xmlns="http://schemas.openxmlformats.org/spreadsheetml/2006/main" count="354" uniqueCount="195">
  <si>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</si>
  <si>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</si>
  <si>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</si>
  <si>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</si>
  <si>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</si>
  <si>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</si>
  <si>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</si>
  <si>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</si>
  <si>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</si>
  <si>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</si>
  <si>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</si>
  <si>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</si>
  <si>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</si>
  <si>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</si>
  <si>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</si>
  <si>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</si>
  <si>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</si>
  <si>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</si>
  <si>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</si>
  <si>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</si>
  <si>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</si>
  <si>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</si>
  <si>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</si>
  <si>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</si>
  <si>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</si>
  <si>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DR. GUILLERMO REYES MORALES</t>
  </si>
  <si>
    <t>611-A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</si>
  <si>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</si>
  <si>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</si>
  <si>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</si>
  <si>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</si>
  <si>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</si>
  <si>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</si>
  <si>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</si>
  <si>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</si>
  <si>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</si>
  <si>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</si>
  <si>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</si>
  <si>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</si>
  <si>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</si>
  <si>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</si>
  <si>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</si>
  <si>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</si>
  <si>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</si>
  <si>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</si>
  <si>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</si>
  <si>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</si>
  <si>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</si>
  <si>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</si>
  <si>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</si>
  <si>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</si>
  <si>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</si>
  <si>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</si>
  <si>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</si>
  <si>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</si>
  <si>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</si>
  <si>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</si>
  <si>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</si>
  <si>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</si>
  <si>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</si>
  <si>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</si>
  <si>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</si>
  <si>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</si>
  <si>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</si>
  <si>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</si>
  <si>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</si>
  <si>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</si>
  <si>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</si>
  <si>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</si>
  <si>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</si>
  <si>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</si>
  <si>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</si>
  <si>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</si>
  <si>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CIRCUITOS HIDRAULICOS Y NEUMATICOS</t>
  </si>
  <si>
    <t>711-A</t>
  </si>
  <si>
    <t>201U0251</t>
  </si>
  <si>
    <t>201U0257</t>
  </si>
  <si>
    <t>191U0645</t>
  </si>
  <si>
    <t>221U0004</t>
  </si>
  <si>
    <t>LOPEZ ARTIGAS CRISTIAN DANIEL</t>
  </si>
  <si>
    <t>LEO ROMAN ARELY DEL CARMEN</t>
  </si>
  <si>
    <t>HERNANDEZ BARRIOS NAOMI</t>
  </si>
  <si>
    <t>211U0391</t>
  </si>
  <si>
    <t>211U0392</t>
  </si>
  <si>
    <t>211U0393</t>
  </si>
  <si>
    <t>211U0395</t>
  </si>
  <si>
    <t>211U0567</t>
  </si>
  <si>
    <t>211U0397</t>
  </si>
  <si>
    <t>221U0822</t>
  </si>
  <si>
    <t>211U0399</t>
  </si>
  <si>
    <t>211U0401</t>
  </si>
  <si>
    <t>211U0412</t>
  </si>
  <si>
    <t>211U0625</t>
  </si>
  <si>
    <t>211U0414</t>
  </si>
  <si>
    <t>211U0416</t>
  </si>
  <si>
    <t>211U0417</t>
  </si>
  <si>
    <t>211U0422</t>
  </si>
  <si>
    <t>211U0423</t>
  </si>
  <si>
    <t>211U0425</t>
  </si>
  <si>
    <t>211U0027</t>
  </si>
  <si>
    <t>211U0022</t>
  </si>
  <si>
    <t>BADILLO GARCIA JURADO MAYRETH</t>
  </si>
  <si>
    <t>191U0429</t>
  </si>
  <si>
    <t>CHAPOL MOTO JONATHAN</t>
  </si>
  <si>
    <t>211U0024</t>
  </si>
  <si>
    <t>GARCIA ZAPOT ARANTZA GUADALUPE</t>
  </si>
  <si>
    <t>C211U0587</t>
  </si>
  <si>
    <t>ROSARIO SOTO EMMANUEL</t>
  </si>
  <si>
    <t>MANUFACTURA FLEXIBLE ASISTIDA POR SOFTWARE</t>
  </si>
  <si>
    <t>811A</t>
  </si>
  <si>
    <t>FEB - JUN 2024</t>
  </si>
  <si>
    <t>FEB - JUN 2023</t>
  </si>
  <si>
    <t>/</t>
  </si>
  <si>
    <t>.</t>
  </si>
  <si>
    <t>CONTROLADORES LOGICOS PROGRAMABLES</t>
  </si>
  <si>
    <t>191U0446</t>
  </si>
  <si>
    <t>191U0475</t>
  </si>
  <si>
    <t>211UO394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</si>
  <si>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</si>
  <si>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</si>
  <si>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</si>
  <si>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</si>
  <si>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</si>
  <si>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</si>
  <si>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</si>
  <si>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</si>
  <si>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</si>
  <si>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</si>
  <si>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</si>
  <si>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</si>
  <si>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</si>
  <si>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</si>
  <si>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AZCAÑO VENTURA ARLYN DE JESUS .</t>
  </si>
  <si>
    <t>BIX PACHECO YAMILETH /</t>
  </si>
  <si>
    <t>BLANCO ZARATE AXEL JAVIER /</t>
  </si>
  <si>
    <t>CAMPOS MENDOZA PERLA .</t>
  </si>
  <si>
    <t>CARMONA COBAXIN GEOVANNY .</t>
  </si>
  <si>
    <t>CASANOVA GONZALEZ JADEN .</t>
  </si>
  <si>
    <t>CHAGALA JIMENEZ JADE YAEL .</t>
  </si>
  <si>
    <t>CHAPOL TOGA GERMAN LAEL .</t>
  </si>
  <si>
    <t>COBAXIN CAGAL KARLA ILIANA .</t>
  </si>
  <si>
    <t>COSME SANTOS GILBERTO .</t>
  </si>
  <si>
    <t>COTO COTO BRANDO .</t>
  </si>
  <si>
    <t>EDUARDO AZAMAR FRANCISCO .</t>
  </si>
  <si>
    <t>ESCALERA CARDENAS OSVALDO .</t>
  </si>
  <si>
    <t>GOMEZ OLIVEROS LUIS JAVIER .</t>
  </si>
  <si>
    <t>GOMEZ TORRES URIEL LEVI .</t>
  </si>
  <si>
    <t>HERNANDEZ FLORES MIGUEL ANGEL .</t>
  </si>
  <si>
    <t>HERRERA MIXTEGA JOSE ENRIQUE .</t>
  </si>
  <si>
    <t>IXBA CHACHA JUAN LUIS .</t>
  </si>
  <si>
    <t>LOPEZ GOMEZ JOSUE MOISES /</t>
  </si>
  <si>
    <t>LOPEZ HERNANDEZ EDMUNDO .</t>
  </si>
  <si>
    <t>MARCIAL ARRES RAUL .</t>
  </si>
  <si>
    <t>MARTINEZ COSME MARLENE /</t>
  </si>
  <si>
    <t>MORALES AZAMAR ZAIRA ITZEL .</t>
  </si>
  <si>
    <t>PATIÑO BARRIOS JOSE LUIS .</t>
  </si>
  <si>
    <t>PAVA CATEMAXCA ALEJANDRO .</t>
  </si>
  <si>
    <t>PEREZ DEL ANGEL DAVID UZIEL .</t>
  </si>
  <si>
    <t>PEREZ VILLEGAS PEDRO AARON /</t>
  </si>
  <si>
    <t>POLITO ARTIGAS ANGEL ANTONIO .</t>
  </si>
  <si>
    <t>QUINO CAPORAL VALERIA .</t>
  </si>
  <si>
    <t>QUINO CORTEZ FERNANDO .</t>
  </si>
  <si>
    <t>SIXTEGA BUSTAMANTE JOSE JAVIER .</t>
  </si>
  <si>
    <t>SOLANA POLITO ADOLFO ANGEL .</t>
  </si>
  <si>
    <t>TOTO VERGARA JOSE ALFREDO .</t>
  </si>
  <si>
    <t>VENZOR CERDA JORDY DE JESUS .</t>
  </si>
  <si>
    <t>CANELA MORALES LUIS FERNANDO .</t>
  </si>
  <si>
    <t>CAYETANO CHIGUIL LIZBETH .</t>
  </si>
  <si>
    <t>CHAPOL GALLARDO KAZANDRA DE JESUS .</t>
  </si>
  <si>
    <t>COMI ATAXCA ALEXIS .</t>
  </si>
  <si>
    <t>CRUZ MORENO JESUS ANTONIO .</t>
  </si>
  <si>
    <t>FIGUEROA QUINO HECTOR LUIS .</t>
  </si>
  <si>
    <t>GONZALES MARTINEZ ALDO ALFREDO .</t>
  </si>
  <si>
    <t>GONZALEZ MEXICANO SUGEY .</t>
  </si>
  <si>
    <t>GONZALEZ XALA YAIR ARGEL .</t>
  </si>
  <si>
    <t>HERNANDEZ BARRIOS NAOMI .</t>
  </si>
  <si>
    <t>HERRERA GUATEMALA RAMON .</t>
  </si>
  <si>
    <t>JIMENEZ MARTINEZ ERIC .</t>
  </si>
  <si>
    <t>LEO ROMAN ARELY DEL CARMEN .</t>
  </si>
  <si>
    <t>LOPEZ ARTIGAS CRISTIAN DANIEL .</t>
  </si>
  <si>
    <t>LOPEZ POLITO JAAZIEL .</t>
  </si>
  <si>
    <t>MARTINEZ MORGADO ANA VICTORIA .</t>
  </si>
  <si>
    <t>MIROS VIDAL MONSERRAT .</t>
  </si>
  <si>
    <t>ORTEGA ALANIS ELIAS .</t>
  </si>
  <si>
    <t>ORTIZ HERRERA MANUEL AARON .</t>
  </si>
  <si>
    <t>QUINO RODRIGUEZ JOSE RAUL .</t>
  </si>
  <si>
    <t>RAMIREZ QUINO ANA LUCIA .</t>
  </si>
  <si>
    <t>RAMOS FISCAL ELIAS AGUSTIN .</t>
  </si>
  <si>
    <t>REYES CALIXTO FELIX GIBRAN .</t>
  </si>
  <si>
    <t>RIOS CASTILLO JONATHAN DE JESUS .</t>
  </si>
  <si>
    <t>SALAZAR RAMIREZ ALI LEONEL .</t>
  </si>
  <si>
    <t>SANDOVAL AMBROS IRVING .</t>
  </si>
  <si>
    <t>TAXILAGA MORTEO JOSE DE JESUS .</t>
  </si>
  <si>
    <t>TEPACH FONSECA CRISTIAN JAIR .</t>
  </si>
  <si>
    <t>ZARRABAL CRUZ SERGIO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</si>
</sst>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K49" sqref="K4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108</v>
      </c>
      <c r="E4" s="27"/>
      <c r="F4" s="27"/>
      <c r="G4" s="27"/>
      <c r="I4" t="s">
        <v>1</v>
      </c>
      <c r="J4" s="28" t="s">
        <v>74</v>
      </c>
      <c r="K4" s="28"/>
      <c r="M4" t="s">
        <v>2</v>
      </c>
      <c r="N4" s="29">
        <v>45357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110</v>
      </c>
      <c r="E6" s="28"/>
      <c r="F6" s="28"/>
      <c r="G6" s="28"/>
      <c r="I6" s="20" t="s">
        <v>22</v>
      </c>
      <c r="J6" s="20"/>
      <c r="K6" s="21" t="s">
        <v>25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31" t="s">
        <v>101</v>
      </c>
      <c r="E9" s="31"/>
      <c r="F9" s="31"/>
      <c r="G9" s="31"/>
      <c r="H9" s="31"/>
      <c r="I9" s="31"/>
      <c r="J9" s="16">
        <v>80</v>
      </c>
      <c r="K9" s="4"/>
      <c r="L9" s="4"/>
      <c r="M9" s="4"/>
      <c r="N9" s="4"/>
      <c r="O9" s="4"/>
      <c r="P9" s="4"/>
      <c r="Q9" s="10">
        <f>SUM(J9:P9)/7</f>
        <v>11.428571428571429</v>
      </c>
    </row>
    <row r="10" spans="2:18" x14ac:dyDescent="0.3">
      <c r="B10" s="6">
        <f>B9+1</f>
        <v>2</v>
      </c>
      <c r="C10" s="6" t="s">
        <v>102</v>
      </c>
      <c r="D10" s="31" t="s">
        <v>103</v>
      </c>
      <c r="E10" s="31"/>
      <c r="F10" s="31"/>
      <c r="G10" s="31"/>
      <c r="H10" s="31"/>
      <c r="I10" s="31"/>
      <c r="J10" s="16">
        <v>0</v>
      </c>
      <c r="K10" s="4"/>
      <c r="L10" s="4"/>
      <c r="M10" s="4"/>
      <c r="N10" s="4"/>
      <c r="O10" s="4"/>
      <c r="P10" s="4"/>
      <c r="Q10" s="10">
        <f t="shared" ref="Q10:Q12" si="0">SUM(J10:P10)/7</f>
        <v>0</v>
      </c>
    </row>
    <row r="11" spans="2:18" x14ac:dyDescent="0.3">
      <c r="B11" s="6">
        <f t="shared" ref="B11:B53" si="1">B10+1</f>
        <v>3</v>
      </c>
      <c r="C11" s="6" t="s">
        <v>104</v>
      </c>
      <c r="D11" s="31" t="s">
        <v>105</v>
      </c>
      <c r="E11" s="31"/>
      <c r="F11" s="31"/>
      <c r="G11" s="31"/>
      <c r="H11" s="31"/>
      <c r="I11" s="31"/>
      <c r="J11" s="17">
        <v>0</v>
      </c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3">
      <c r="B12" s="6">
        <f t="shared" si="1"/>
        <v>4</v>
      </c>
      <c r="C12" s="6" t="s">
        <v>106</v>
      </c>
      <c r="D12" s="31" t="s">
        <v>107</v>
      </c>
      <c r="E12" s="31"/>
      <c r="F12" s="31"/>
      <c r="G12" s="31"/>
      <c r="H12" s="31"/>
      <c r="I12" s="31"/>
      <c r="J12" s="17">
        <v>0</v>
      </c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3">
      <c r="B13" s="6">
        <f t="shared" si="1"/>
        <v>5</v>
      </c>
      <c r="C13" s="6"/>
      <c r="D13" s="31"/>
      <c r="E13" s="31"/>
      <c r="F13" s="31"/>
      <c r="G13" s="31"/>
      <c r="H13" s="31"/>
      <c r="I13" s="31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31"/>
      <c r="E14" s="31"/>
      <c r="F14" s="31"/>
      <c r="G14" s="31"/>
      <c r="H14" s="31"/>
      <c r="I14" s="31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31"/>
      <c r="E15" s="31"/>
      <c r="F15" s="31"/>
      <c r="G15" s="31"/>
      <c r="H15" s="31"/>
      <c r="I15" s="31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31"/>
      <c r="E16" s="31"/>
      <c r="F16" s="31"/>
      <c r="G16" s="31"/>
      <c r="H16" s="31"/>
      <c r="I16" s="31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31"/>
      <c r="E17" s="31"/>
      <c r="F17" s="31"/>
      <c r="G17" s="31"/>
      <c r="H17" s="31"/>
      <c r="I17" s="31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31"/>
      <c r="E18" s="31"/>
      <c r="F18" s="31"/>
      <c r="G18" s="31"/>
      <c r="H18" s="31"/>
      <c r="I18" s="31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31"/>
      <c r="E19" s="31"/>
      <c r="F19" s="31"/>
      <c r="G19" s="31"/>
      <c r="H19" s="31"/>
      <c r="I19" s="31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31"/>
      <c r="E20" s="31"/>
      <c r="F20" s="31"/>
      <c r="G20" s="31"/>
      <c r="H20" s="31"/>
      <c r="I20" s="31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16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16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16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16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16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16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16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16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16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17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16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1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3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4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0.25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0.75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2" zoomScale="84" zoomScaleNormal="84" workbookViewId="0">
      <selection activeCell="J40" sqref="J4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24</v>
      </c>
      <c r="E4" s="27"/>
      <c r="F4" s="27"/>
      <c r="G4" s="27"/>
      <c r="I4" t="s">
        <v>1</v>
      </c>
      <c r="J4" s="28" t="s">
        <v>26</v>
      </c>
      <c r="K4" s="28"/>
      <c r="M4" t="s">
        <v>2</v>
      </c>
      <c r="N4" s="29">
        <v>45357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110</v>
      </c>
      <c r="E6" s="28"/>
      <c r="F6" s="28"/>
      <c r="G6" s="28"/>
      <c r="I6" s="20" t="s">
        <v>22</v>
      </c>
      <c r="J6" s="20"/>
      <c r="K6" s="21" t="s">
        <v>25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82</v>
      </c>
      <c r="D9" s="31" t="s">
        <v>132</v>
      </c>
      <c r="E9" s="31"/>
      <c r="F9" s="31"/>
      <c r="G9" s="31"/>
      <c r="H9" s="31"/>
      <c r="I9" s="31"/>
      <c r="J9" s="4">
        <v>90</v>
      </c>
      <c r="K9" s="4"/>
      <c r="L9" s="4"/>
      <c r="M9" s="4"/>
      <c r="N9" s="4"/>
      <c r="O9" s="4"/>
      <c r="P9" s="4"/>
      <c r="Q9" s="10">
        <f>SUM(J9:P9)/7</f>
        <v>12.857142857142858</v>
      </c>
    </row>
    <row r="10" spans="2:18" x14ac:dyDescent="0.3">
      <c r="B10" s="6">
        <v>2</v>
      </c>
      <c r="C10" s="6" t="s">
        <v>75</v>
      </c>
      <c r="D10" s="31" t="s">
        <v>133</v>
      </c>
      <c r="E10" s="31"/>
      <c r="F10" s="31"/>
      <c r="G10" s="31"/>
      <c r="H10" s="31"/>
      <c r="I10" s="31"/>
      <c r="J10" s="4">
        <v>85</v>
      </c>
      <c r="K10" s="4"/>
      <c r="L10" s="4"/>
      <c r="M10" s="4"/>
      <c r="N10" s="4"/>
      <c r="O10" s="4"/>
      <c r="P10" s="4"/>
      <c r="Q10" s="10"/>
    </row>
    <row r="11" spans="2:18" x14ac:dyDescent="0.3">
      <c r="B11" s="6">
        <v>3</v>
      </c>
      <c r="C11" s="6" t="s">
        <v>83</v>
      </c>
      <c r="D11" s="31" t="s">
        <v>134</v>
      </c>
      <c r="E11" s="31"/>
      <c r="F11" s="31"/>
      <c r="G11" s="31"/>
      <c r="H11" s="31"/>
      <c r="I11" s="31"/>
      <c r="J11" s="4">
        <v>85</v>
      </c>
      <c r="K11" s="4"/>
      <c r="L11" s="4"/>
      <c r="M11" s="4"/>
      <c r="N11" s="4"/>
      <c r="O11" s="4"/>
      <c r="P11" s="4"/>
      <c r="Q11" s="10">
        <f t="shared" ref="Q11:Q42" si="0">SUM(J11:P11)/7</f>
        <v>12.142857142857142</v>
      </c>
    </row>
    <row r="12" spans="2:18" x14ac:dyDescent="0.3">
      <c r="B12" s="6">
        <v>4</v>
      </c>
      <c r="C12" s="18" t="s">
        <v>84</v>
      </c>
      <c r="D12" s="31" t="s">
        <v>135</v>
      </c>
      <c r="E12" s="31"/>
      <c r="F12" s="31"/>
      <c r="G12" s="31"/>
      <c r="H12" s="31"/>
      <c r="I12" s="31"/>
      <c r="J12" s="4">
        <v>90</v>
      </c>
      <c r="K12" s="4"/>
      <c r="L12" s="4"/>
      <c r="M12" s="4"/>
      <c r="N12" s="4"/>
      <c r="O12" s="4"/>
      <c r="P12" s="4"/>
      <c r="Q12" s="10">
        <f t="shared" si="0"/>
        <v>12.857142857142858</v>
      </c>
    </row>
    <row r="13" spans="2:18" x14ac:dyDescent="0.3">
      <c r="B13" s="6">
        <v>5</v>
      </c>
      <c r="C13" s="6" t="s">
        <v>117</v>
      </c>
      <c r="D13" s="31" t="s">
        <v>136</v>
      </c>
      <c r="E13" s="31"/>
      <c r="F13" s="31"/>
      <c r="G13" s="31"/>
      <c r="H13" s="31"/>
      <c r="I13" s="31"/>
      <c r="J13" s="4">
        <v>85</v>
      </c>
      <c r="K13" s="4"/>
      <c r="L13" s="4"/>
      <c r="M13" s="4"/>
      <c r="N13" s="4"/>
      <c r="O13" s="4"/>
      <c r="P13" s="4"/>
      <c r="Q13" s="10"/>
    </row>
    <row r="14" spans="2:18" x14ac:dyDescent="0.3">
      <c r="B14" s="6">
        <v>6</v>
      </c>
      <c r="C14" s="6" t="s">
        <v>118</v>
      </c>
      <c r="D14" s="31" t="s">
        <v>137</v>
      </c>
      <c r="E14" s="31"/>
      <c r="F14" s="31"/>
      <c r="G14" s="31"/>
      <c r="H14" s="31"/>
      <c r="I14" s="31"/>
      <c r="J14" s="4">
        <v>90</v>
      </c>
      <c r="K14" s="4"/>
      <c r="L14" s="4"/>
      <c r="M14" s="4"/>
      <c r="N14" s="4"/>
      <c r="O14" s="4"/>
      <c r="P14" s="4"/>
      <c r="Q14" s="10"/>
    </row>
    <row r="15" spans="2:18" x14ac:dyDescent="0.3">
      <c r="B15" s="6">
        <v>7</v>
      </c>
      <c r="C15" s="6" t="s">
        <v>85</v>
      </c>
      <c r="D15" s="31" t="s">
        <v>138</v>
      </c>
      <c r="E15" s="31"/>
      <c r="F15" s="31"/>
      <c r="G15" s="31"/>
      <c r="H15" s="31"/>
      <c r="I15" s="31"/>
      <c r="J15" s="4">
        <v>80</v>
      </c>
      <c r="K15" s="4"/>
      <c r="L15" s="4"/>
      <c r="M15" s="4"/>
      <c r="N15" s="4"/>
      <c r="O15" s="4"/>
      <c r="P15" s="4"/>
      <c r="Q15" s="10">
        <f t="shared" si="0"/>
        <v>11.428571428571429</v>
      </c>
    </row>
    <row r="16" spans="2:18" x14ac:dyDescent="0.3">
      <c r="B16" s="6">
        <v>8</v>
      </c>
      <c r="C16" s="6" t="s">
        <v>119</v>
      </c>
      <c r="D16" s="31" t="s">
        <v>139</v>
      </c>
      <c r="E16" s="31"/>
      <c r="F16" s="31"/>
      <c r="G16" s="31"/>
      <c r="H16" s="31"/>
      <c r="I16" s="31"/>
      <c r="J16" s="4">
        <v>80</v>
      </c>
      <c r="K16" s="4"/>
      <c r="L16" s="4"/>
      <c r="M16" s="4"/>
      <c r="N16" s="4"/>
      <c r="O16" s="4"/>
      <c r="P16" s="4"/>
      <c r="Q16" s="10"/>
    </row>
    <row r="17" spans="2:17" x14ac:dyDescent="0.3">
      <c r="B17" s="6">
        <v>9</v>
      </c>
      <c r="C17" s="6" t="s">
        <v>86</v>
      </c>
      <c r="D17" s="39" t="s">
        <v>140</v>
      </c>
      <c r="E17" s="39"/>
      <c r="F17" s="39"/>
      <c r="G17" s="39"/>
      <c r="H17" s="39"/>
      <c r="I17" s="39"/>
      <c r="J17" s="4">
        <v>85</v>
      </c>
      <c r="K17" s="4"/>
      <c r="L17" s="4"/>
      <c r="M17" s="4"/>
      <c r="N17" s="4"/>
      <c r="O17" s="4"/>
      <c r="P17" s="4"/>
      <c r="Q17" s="10">
        <f t="shared" si="0"/>
        <v>12.142857142857142</v>
      </c>
    </row>
    <row r="18" spans="2:17" x14ac:dyDescent="0.3">
      <c r="B18" s="6">
        <v>10</v>
      </c>
      <c r="C18" s="6" t="s">
        <v>120</v>
      </c>
      <c r="D18" s="31" t="s">
        <v>141</v>
      </c>
      <c r="E18" s="31"/>
      <c r="F18" s="31"/>
      <c r="G18" s="31"/>
      <c r="H18" s="31"/>
      <c r="I18" s="31"/>
      <c r="J18" s="4">
        <v>85</v>
      </c>
      <c r="K18" s="4"/>
      <c r="L18" s="4"/>
      <c r="M18" s="4"/>
      <c r="N18" s="4"/>
      <c r="O18" s="4"/>
      <c r="P18" s="4"/>
      <c r="Q18" s="10"/>
    </row>
    <row r="19" spans="2:17" x14ac:dyDescent="0.3">
      <c r="B19" s="6">
        <v>11</v>
      </c>
      <c r="C19" s="6" t="s">
        <v>87</v>
      </c>
      <c r="D19" s="31" t="s">
        <v>142</v>
      </c>
      <c r="E19" s="31"/>
      <c r="F19" s="31"/>
      <c r="G19" s="31"/>
      <c r="H19" s="31"/>
      <c r="I19" s="31"/>
      <c r="J19" s="4">
        <v>85</v>
      </c>
      <c r="K19" s="4"/>
      <c r="L19" s="4"/>
      <c r="M19" s="4"/>
      <c r="N19" s="4"/>
      <c r="O19" s="4"/>
      <c r="P19" s="4"/>
      <c r="Q19" s="10">
        <f t="shared" si="0"/>
        <v>12.142857142857142</v>
      </c>
    </row>
    <row r="20" spans="2:17" x14ac:dyDescent="0.3">
      <c r="B20" s="6">
        <f t="shared" ref="B20:B53" si="1">B19+1</f>
        <v>12</v>
      </c>
      <c r="C20" s="6" t="s">
        <v>88</v>
      </c>
      <c r="D20" s="31" t="s">
        <v>143</v>
      </c>
      <c r="E20" s="31"/>
      <c r="F20" s="31"/>
      <c r="G20" s="31"/>
      <c r="H20" s="31"/>
      <c r="I20" s="31"/>
      <c r="J20" s="4">
        <v>85</v>
      </c>
      <c r="K20" s="4"/>
      <c r="L20" s="4"/>
      <c r="M20" s="4"/>
      <c r="N20" s="4"/>
      <c r="O20" s="4"/>
      <c r="P20" s="4"/>
      <c r="Q20" s="10">
        <f t="shared" si="0"/>
        <v>12.142857142857142</v>
      </c>
    </row>
    <row r="21" spans="2:17" x14ac:dyDescent="0.3">
      <c r="B21" s="6">
        <f t="shared" si="1"/>
        <v>13</v>
      </c>
      <c r="C21" s="6" t="s">
        <v>89</v>
      </c>
      <c r="D21" s="31" t="s">
        <v>144</v>
      </c>
      <c r="E21" s="31"/>
      <c r="F21" s="31"/>
      <c r="G21" s="31"/>
      <c r="H21" s="31"/>
      <c r="I21" s="31"/>
      <c r="J21" s="4">
        <v>90</v>
      </c>
      <c r="K21" s="4"/>
      <c r="L21" s="4"/>
      <c r="M21" s="4"/>
      <c r="N21" s="4"/>
      <c r="O21" s="4"/>
      <c r="P21" s="4"/>
      <c r="Q21" s="10">
        <f t="shared" si="0"/>
        <v>12.857142857142858</v>
      </c>
    </row>
    <row r="22" spans="2:17" x14ac:dyDescent="0.3">
      <c r="B22" s="6">
        <f t="shared" si="1"/>
        <v>14</v>
      </c>
      <c r="C22" s="6" t="s">
        <v>90</v>
      </c>
      <c r="D22" s="31" t="s">
        <v>145</v>
      </c>
      <c r="E22" s="31"/>
      <c r="F22" s="31"/>
      <c r="G22" s="31"/>
      <c r="H22" s="31"/>
      <c r="I22" s="31"/>
      <c r="J22" s="4">
        <v>85</v>
      </c>
      <c r="K22" s="4"/>
      <c r="L22" s="4"/>
      <c r="M22" s="4"/>
      <c r="N22" s="4"/>
      <c r="O22" s="4"/>
      <c r="P22" s="4"/>
      <c r="Q22" s="10">
        <f t="shared" si="0"/>
        <v>12.142857142857142</v>
      </c>
    </row>
    <row r="23" spans="2:17" x14ac:dyDescent="0.3">
      <c r="B23" s="6">
        <f t="shared" si="1"/>
        <v>15</v>
      </c>
      <c r="C23" s="6" t="s">
        <v>121</v>
      </c>
      <c r="D23" s="31" t="s">
        <v>146</v>
      </c>
      <c r="E23" s="31"/>
      <c r="F23" s="31"/>
      <c r="G23" s="31"/>
      <c r="H23" s="31"/>
      <c r="I23" s="31"/>
      <c r="J23" s="4">
        <v>80</v>
      </c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 t="s">
        <v>122</v>
      </c>
      <c r="D24" s="31" t="s">
        <v>147</v>
      </c>
      <c r="E24" s="31"/>
      <c r="F24" s="31"/>
      <c r="G24" s="31"/>
      <c r="H24" s="31"/>
      <c r="I24" s="31"/>
      <c r="J24" s="4">
        <v>0</v>
      </c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 t="s">
        <v>123</v>
      </c>
      <c r="D25" s="31" t="s">
        <v>148</v>
      </c>
      <c r="E25" s="31"/>
      <c r="F25" s="31"/>
      <c r="G25" s="31"/>
      <c r="H25" s="31"/>
      <c r="I25" s="31"/>
      <c r="J25" s="4">
        <v>0</v>
      </c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 t="s">
        <v>124</v>
      </c>
      <c r="D26" s="31" t="s">
        <v>149</v>
      </c>
      <c r="E26" s="31"/>
      <c r="F26" s="31"/>
      <c r="G26" s="31"/>
      <c r="H26" s="31"/>
      <c r="I26" s="31"/>
      <c r="J26" s="4">
        <v>85</v>
      </c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 t="s">
        <v>125</v>
      </c>
      <c r="D27" s="31" t="s">
        <v>150</v>
      </c>
      <c r="E27" s="31"/>
      <c r="F27" s="31"/>
      <c r="G27" s="31"/>
      <c r="H27" s="31"/>
      <c r="I27" s="31"/>
      <c r="J27" s="4">
        <v>80</v>
      </c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 t="s">
        <v>126</v>
      </c>
      <c r="D28" s="31" t="s">
        <v>151</v>
      </c>
      <c r="E28" s="31"/>
      <c r="F28" s="31"/>
      <c r="G28" s="31"/>
      <c r="H28" s="31"/>
      <c r="I28" s="31"/>
      <c r="J28" s="4">
        <v>80</v>
      </c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 t="s">
        <v>127</v>
      </c>
      <c r="D29" s="31" t="s">
        <v>152</v>
      </c>
      <c r="E29" s="31"/>
      <c r="F29" s="31"/>
      <c r="G29" s="31"/>
      <c r="H29" s="31"/>
      <c r="I29" s="31"/>
      <c r="J29" s="4">
        <v>80</v>
      </c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 t="s">
        <v>128</v>
      </c>
      <c r="D30" s="31" t="s">
        <v>153</v>
      </c>
      <c r="E30" s="31"/>
      <c r="F30" s="31"/>
      <c r="G30" s="31"/>
      <c r="H30" s="31"/>
      <c r="I30" s="31"/>
      <c r="J30" s="4">
        <v>80</v>
      </c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 t="s">
        <v>129</v>
      </c>
      <c r="D31" s="31" t="s">
        <v>154</v>
      </c>
      <c r="E31" s="31"/>
      <c r="F31" s="31"/>
      <c r="G31" s="31"/>
      <c r="H31" s="31"/>
      <c r="I31" s="31"/>
      <c r="J31" s="4">
        <v>80</v>
      </c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 t="s">
        <v>130</v>
      </c>
      <c r="D32" s="31" t="s">
        <v>155</v>
      </c>
      <c r="E32" s="31"/>
      <c r="F32" s="31"/>
      <c r="G32" s="31"/>
      <c r="H32" s="31"/>
      <c r="I32" s="31"/>
      <c r="J32" s="4">
        <v>0</v>
      </c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 t="s">
        <v>91</v>
      </c>
      <c r="D33" s="31" t="s">
        <v>156</v>
      </c>
      <c r="E33" s="31"/>
      <c r="F33" s="31"/>
      <c r="G33" s="31"/>
      <c r="H33" s="31"/>
      <c r="I33" s="31"/>
      <c r="J33" s="4">
        <v>85</v>
      </c>
      <c r="K33" s="4"/>
      <c r="L33" s="4"/>
      <c r="M33" s="4"/>
      <c r="N33" s="4"/>
      <c r="O33" s="4"/>
      <c r="P33" s="4"/>
      <c r="Q33" s="10">
        <f t="shared" si="0"/>
        <v>12.142857142857142</v>
      </c>
    </row>
    <row r="34" spans="2:17" x14ac:dyDescent="0.3">
      <c r="B34" s="6">
        <f t="shared" si="1"/>
        <v>26</v>
      </c>
      <c r="C34" s="6" t="s">
        <v>131</v>
      </c>
      <c r="D34" s="31" t="s">
        <v>157</v>
      </c>
      <c r="E34" s="31"/>
      <c r="F34" s="31"/>
      <c r="G34" s="31"/>
      <c r="H34" s="31"/>
      <c r="I34" s="31"/>
      <c r="J34" s="4">
        <v>80</v>
      </c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 t="s">
        <v>92</v>
      </c>
      <c r="D35" s="31" t="s">
        <v>158</v>
      </c>
      <c r="E35" s="31"/>
      <c r="F35" s="31"/>
      <c r="G35" s="31"/>
      <c r="H35" s="31"/>
      <c r="I35" s="31"/>
      <c r="J35" s="4">
        <v>0</v>
      </c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 t="s">
        <v>93</v>
      </c>
      <c r="D36" s="31" t="s">
        <v>159</v>
      </c>
      <c r="E36" s="31"/>
      <c r="F36" s="31"/>
      <c r="G36" s="31"/>
      <c r="H36" s="31"/>
      <c r="I36" s="31"/>
      <c r="J36" s="4">
        <v>90</v>
      </c>
      <c r="K36" s="4"/>
      <c r="L36" s="4"/>
      <c r="M36" s="4"/>
      <c r="N36" s="4"/>
      <c r="O36" s="4"/>
      <c r="P36" s="4"/>
      <c r="Q36" s="10">
        <f t="shared" si="0"/>
        <v>12.857142857142858</v>
      </c>
    </row>
    <row r="37" spans="2:17" x14ac:dyDescent="0.3">
      <c r="B37" s="6">
        <f t="shared" si="1"/>
        <v>29</v>
      </c>
      <c r="C37" s="6" t="s">
        <v>94</v>
      </c>
      <c r="D37" s="31" t="s">
        <v>160</v>
      </c>
      <c r="E37" s="31"/>
      <c r="F37" s="31"/>
      <c r="G37" s="31"/>
      <c r="H37" s="31"/>
      <c r="I37" s="31"/>
      <c r="J37" s="4">
        <v>85</v>
      </c>
      <c r="K37" s="4"/>
      <c r="L37" s="4"/>
      <c r="M37" s="4"/>
      <c r="N37" s="4"/>
      <c r="O37" s="4"/>
      <c r="P37" s="4"/>
      <c r="Q37" s="10">
        <f t="shared" si="0"/>
        <v>12.142857142857142</v>
      </c>
    </row>
    <row r="38" spans="2:17" x14ac:dyDescent="0.3">
      <c r="B38" s="6">
        <f t="shared" si="1"/>
        <v>30</v>
      </c>
      <c r="C38" s="6" t="s">
        <v>95</v>
      </c>
      <c r="D38" s="31" t="s">
        <v>161</v>
      </c>
      <c r="E38" s="31"/>
      <c r="F38" s="31"/>
      <c r="G38" s="31"/>
      <c r="H38" s="31"/>
      <c r="I38" s="31"/>
      <c r="J38" s="4">
        <v>85</v>
      </c>
      <c r="K38" s="4"/>
      <c r="L38" s="4"/>
      <c r="M38" s="4"/>
      <c r="N38" s="4"/>
      <c r="O38" s="4"/>
      <c r="P38" s="4"/>
      <c r="Q38" s="10">
        <f t="shared" si="0"/>
        <v>12.142857142857142</v>
      </c>
    </row>
    <row r="39" spans="2:17" x14ac:dyDescent="0.3">
      <c r="B39" s="6">
        <f t="shared" si="1"/>
        <v>31</v>
      </c>
      <c r="C39" s="6" t="s">
        <v>96</v>
      </c>
      <c r="D39" s="31" t="s">
        <v>162</v>
      </c>
      <c r="E39" s="31"/>
      <c r="F39" s="31"/>
      <c r="G39" s="31"/>
      <c r="H39" s="31"/>
      <c r="I39" s="31"/>
      <c r="J39" s="4">
        <v>85</v>
      </c>
      <c r="K39" s="4"/>
      <c r="L39" s="4"/>
      <c r="M39" s="4"/>
      <c r="N39" s="4"/>
      <c r="O39" s="4"/>
      <c r="P39" s="4"/>
      <c r="Q39" s="10">
        <f t="shared" si="0"/>
        <v>12.142857142857142</v>
      </c>
    </row>
    <row r="40" spans="2:17" x14ac:dyDescent="0.3">
      <c r="B40" s="6">
        <f t="shared" si="1"/>
        <v>32</v>
      </c>
      <c r="C40" s="6" t="s">
        <v>97</v>
      </c>
      <c r="D40" s="31" t="s">
        <v>163</v>
      </c>
      <c r="E40" s="31"/>
      <c r="F40" s="31"/>
      <c r="G40" s="31"/>
      <c r="H40" s="31"/>
      <c r="I40" s="31"/>
      <c r="J40" s="4">
        <v>90</v>
      </c>
      <c r="K40" s="4"/>
      <c r="L40" s="4"/>
      <c r="M40" s="4"/>
      <c r="N40" s="4"/>
      <c r="O40" s="4"/>
      <c r="P40" s="4"/>
      <c r="Q40" s="10">
        <f t="shared" si="0"/>
        <v>12.857142857142858</v>
      </c>
    </row>
    <row r="41" spans="2:17" x14ac:dyDescent="0.3">
      <c r="B41" s="6">
        <f t="shared" si="1"/>
        <v>33</v>
      </c>
      <c r="C41" s="6" t="s">
        <v>98</v>
      </c>
      <c r="D41" s="31" t="s">
        <v>164</v>
      </c>
      <c r="E41" s="31"/>
      <c r="F41" s="31"/>
      <c r="G41" s="31"/>
      <c r="H41" s="31"/>
      <c r="I41" s="31"/>
      <c r="J41" s="4">
        <v>85</v>
      </c>
      <c r="K41" s="4"/>
      <c r="L41" s="4"/>
      <c r="M41" s="4"/>
      <c r="N41" s="4"/>
      <c r="O41" s="4"/>
      <c r="P41" s="4"/>
      <c r="Q41" s="10">
        <f t="shared" si="0"/>
        <v>12.142857142857142</v>
      </c>
    </row>
    <row r="42" spans="2:17" x14ac:dyDescent="0.3">
      <c r="B42" s="6">
        <f t="shared" si="1"/>
        <v>34</v>
      </c>
      <c r="C42" s="6" t="s">
        <v>99</v>
      </c>
      <c r="D42" s="31" t="s">
        <v>165</v>
      </c>
      <c r="E42" s="31"/>
      <c r="F42" s="31"/>
      <c r="G42" s="31"/>
      <c r="H42" s="31"/>
      <c r="I42" s="31"/>
      <c r="J42" s="4">
        <v>0</v>
      </c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6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6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6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6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6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6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6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6"/>
      <c r="D53" s="31"/>
      <c r="E53" s="31"/>
      <c r="F53" s="31"/>
      <c r="G53" s="31"/>
      <c r="H53" s="31"/>
      <c r="I53" s="31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C54" s="20"/>
      <c r="D54" s="20"/>
      <c r="E54" s="1"/>
      <c r="H54" s="23" t="s">
        <v>19</v>
      </c>
      <c r="I54" s="23"/>
      <c r="J54" s="11">
        <f t="shared" ref="J54:Q54" si="2">COUNTIF(J9:J53,"&gt;=70")</f>
        <v>29</v>
      </c>
      <c r="K54" s="11">
        <f t="shared" si="2"/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 t="shared" ref="J55:Q55" si="3">COUNTIF(J9:J53,"&lt;70")</f>
        <v>5</v>
      </c>
      <c r="K55" s="12">
        <f t="shared" si="3"/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18</v>
      </c>
    </row>
    <row r="56" spans="2:17" x14ac:dyDescent="0.3">
      <c r="C56" s="20"/>
      <c r="D56" s="20"/>
      <c r="E56" s="20"/>
      <c r="H56" s="24" t="s">
        <v>21</v>
      </c>
      <c r="I56" s="24"/>
      <c r="J56" s="12">
        <f t="shared" ref="J56:Q56" si="4">COUNT(J9:J53)</f>
        <v>34</v>
      </c>
      <c r="K56" s="12">
        <f t="shared" si="4"/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18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0.8529411764705882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0.14705882352941177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J61:P61"/>
    <mergeCell ref="J62:P62"/>
    <mergeCell ref="C57:D57"/>
    <mergeCell ref="H57:I57"/>
    <mergeCell ref="C58:D58"/>
    <mergeCell ref="H58:I58"/>
    <mergeCell ref="C59:D59"/>
    <mergeCell ref="C54:D54"/>
    <mergeCell ref="H54:I54"/>
    <mergeCell ref="C55:D55"/>
    <mergeCell ref="H55:I55"/>
    <mergeCell ref="C56:E56"/>
    <mergeCell ref="H56:I56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41:I41"/>
    <mergeCell ref="D19:I19"/>
    <mergeCell ref="D20:I20"/>
    <mergeCell ref="D21:I21"/>
    <mergeCell ref="D22:I22"/>
    <mergeCell ref="D33:I33"/>
    <mergeCell ref="D35:I35"/>
    <mergeCell ref="D36:I36"/>
    <mergeCell ref="D37:I37"/>
    <mergeCell ref="D38:I38"/>
    <mergeCell ref="D39:I39"/>
    <mergeCell ref="D40:I40"/>
    <mergeCell ref="D25:I25"/>
    <mergeCell ref="D26:I26"/>
    <mergeCell ref="D27:I27"/>
    <mergeCell ref="D28:I28"/>
    <mergeCell ref="D11:I11"/>
    <mergeCell ref="D12:I12"/>
    <mergeCell ref="D15:I15"/>
    <mergeCell ref="D10:I10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16:I16"/>
    <mergeCell ref="D18:I18"/>
    <mergeCell ref="D23:I23"/>
    <mergeCell ref="D24:I24"/>
    <mergeCell ref="D17:I17"/>
    <mergeCell ref="D29:I29"/>
    <mergeCell ref="D30:I30"/>
    <mergeCell ref="D31:I31"/>
    <mergeCell ref="D32:I32"/>
    <mergeCell ref="D34:I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topLeftCell="A31" zoomScale="84" zoomScaleNormal="84" workbookViewId="0">
      <selection activeCell="J37" sqref="J3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6.5546875" customWidth="1"/>
    <col min="8" max="8" width="1.44140625" customWidth="1"/>
    <col min="9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6</v>
      </c>
      <c r="E4" s="27"/>
      <c r="F4" s="27"/>
      <c r="G4" s="27"/>
      <c r="I4" t="s">
        <v>1</v>
      </c>
      <c r="J4" s="28" t="s">
        <v>109</v>
      </c>
      <c r="K4" s="28"/>
      <c r="M4" t="s">
        <v>2</v>
      </c>
      <c r="N4" s="29">
        <v>45357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110</v>
      </c>
      <c r="E6" s="28"/>
      <c r="F6" s="28"/>
      <c r="G6" s="28"/>
      <c r="I6" s="20" t="s">
        <v>22</v>
      </c>
      <c r="J6" s="20"/>
      <c r="K6" s="21" t="s">
        <v>25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27</v>
      </c>
      <c r="D9" s="36" t="s">
        <v>166</v>
      </c>
      <c r="E9" s="37"/>
      <c r="F9" s="37"/>
      <c r="G9" s="37"/>
      <c r="H9" s="37"/>
      <c r="I9" s="38"/>
      <c r="J9" s="16">
        <v>80</v>
      </c>
      <c r="K9" s="4"/>
      <c r="L9" s="4"/>
      <c r="M9" s="4"/>
      <c r="N9" s="4"/>
      <c r="O9" s="4"/>
      <c r="P9" s="4"/>
      <c r="Q9" s="10">
        <f t="shared" ref="Q9:Q37" si="0">SUM(J9:P9)/7</f>
        <v>11.428571428571429</v>
      </c>
    </row>
    <row r="10" spans="2:18" x14ac:dyDescent="0.3">
      <c r="B10" s="6">
        <f t="shared" ref="B10:B51" si="1">B9+1</f>
        <v>2</v>
      </c>
      <c r="C10" s="6" t="s">
        <v>29</v>
      </c>
      <c r="D10" s="36" t="s">
        <v>167</v>
      </c>
      <c r="E10" s="37"/>
      <c r="F10" s="37"/>
      <c r="G10" s="37"/>
      <c r="H10" s="37"/>
      <c r="I10" s="38"/>
      <c r="J10" s="16">
        <v>95</v>
      </c>
      <c r="K10" s="4"/>
      <c r="L10" s="4"/>
      <c r="M10" s="4"/>
      <c r="N10" s="4"/>
      <c r="O10" s="4"/>
      <c r="P10" s="4"/>
      <c r="Q10" s="10">
        <f t="shared" si="0"/>
        <v>13.571428571428571</v>
      </c>
    </row>
    <row r="11" spans="2:18" x14ac:dyDescent="0.3">
      <c r="B11" s="6">
        <f t="shared" si="1"/>
        <v>3</v>
      </c>
      <c r="C11" s="6" t="s">
        <v>31</v>
      </c>
      <c r="D11" s="36" t="s">
        <v>168</v>
      </c>
      <c r="E11" s="37"/>
      <c r="F11" s="37"/>
      <c r="G11" s="37"/>
      <c r="H11" s="37"/>
      <c r="I11" s="38"/>
      <c r="J11" s="16">
        <v>80</v>
      </c>
      <c r="K11" s="4"/>
      <c r="L11" s="4"/>
      <c r="M11" s="4"/>
      <c r="N11" s="4"/>
      <c r="O11" s="4"/>
      <c r="P11" s="4"/>
      <c r="Q11" s="10">
        <f t="shared" si="0"/>
        <v>11.428571428571429</v>
      </c>
    </row>
    <row r="12" spans="2:18" x14ac:dyDescent="0.3">
      <c r="B12" s="6">
        <f t="shared" si="1"/>
        <v>4</v>
      </c>
      <c r="C12" s="6" t="s">
        <v>33</v>
      </c>
      <c r="D12" s="36" t="s">
        <v>169</v>
      </c>
      <c r="E12" s="37"/>
      <c r="F12" s="37"/>
      <c r="G12" s="37"/>
      <c r="H12" s="37"/>
      <c r="I12" s="38"/>
      <c r="J12" s="16">
        <v>80</v>
      </c>
      <c r="K12" s="4"/>
      <c r="L12" s="4"/>
      <c r="M12" s="4"/>
      <c r="N12" s="4"/>
      <c r="O12" s="4"/>
      <c r="P12" s="4"/>
      <c r="Q12" s="10">
        <f t="shared" si="0"/>
        <v>11.428571428571429</v>
      </c>
    </row>
    <row r="13" spans="2:18" x14ac:dyDescent="0.3">
      <c r="B13" s="6">
        <f t="shared" si="1"/>
        <v>5</v>
      </c>
      <c r="C13" s="6" t="s">
        <v>35</v>
      </c>
      <c r="D13" s="36" t="s">
        <v>170</v>
      </c>
      <c r="E13" s="37"/>
      <c r="F13" s="37"/>
      <c r="G13" s="37"/>
      <c r="H13" s="37"/>
      <c r="I13" s="38"/>
      <c r="J13" s="16">
        <v>75</v>
      </c>
      <c r="K13" s="4"/>
      <c r="L13" s="4"/>
      <c r="M13" s="4"/>
      <c r="N13" s="4"/>
      <c r="O13" s="4"/>
      <c r="P13" s="4"/>
      <c r="Q13" s="10">
        <f t="shared" si="0"/>
        <v>10.714285714285714</v>
      </c>
    </row>
    <row r="14" spans="2:18" x14ac:dyDescent="0.3">
      <c r="B14" s="6">
        <f t="shared" si="1"/>
        <v>6</v>
      </c>
      <c r="C14" s="6" t="s">
        <v>76</v>
      </c>
      <c r="D14" s="36" t="s">
        <v>171</v>
      </c>
      <c r="E14" s="37"/>
      <c r="F14" s="37"/>
      <c r="G14" s="37"/>
      <c r="H14" s="37"/>
      <c r="I14" s="38"/>
      <c r="J14" s="16">
        <v>80</v>
      </c>
      <c r="K14" s="4"/>
      <c r="L14" s="4"/>
      <c r="M14" s="4"/>
      <c r="N14" s="4"/>
      <c r="O14" s="4"/>
      <c r="P14" s="4"/>
      <c r="Q14" s="10">
        <f t="shared" si="0"/>
        <v>11.428571428571429</v>
      </c>
    </row>
    <row r="15" spans="2:18" x14ac:dyDescent="0.3">
      <c r="B15" s="6">
        <f t="shared" si="1"/>
        <v>7</v>
      </c>
      <c r="C15" s="6" t="s">
        <v>115</v>
      </c>
      <c r="D15" s="36" t="s">
        <v>172</v>
      </c>
      <c r="E15" s="37"/>
      <c r="F15" s="37"/>
      <c r="G15" s="37"/>
      <c r="H15" s="37"/>
      <c r="I15" s="38"/>
      <c r="J15" s="16">
        <v>80</v>
      </c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 t="s">
        <v>38</v>
      </c>
      <c r="D16" s="31" t="s">
        <v>173</v>
      </c>
      <c r="E16" s="31"/>
      <c r="F16" s="31"/>
      <c r="G16" s="31"/>
      <c r="H16" s="31"/>
      <c r="I16" s="31"/>
      <c r="J16" s="16">
        <v>80</v>
      </c>
      <c r="K16" s="4"/>
      <c r="L16" s="4"/>
      <c r="M16" s="4"/>
      <c r="N16" s="4"/>
      <c r="O16" s="4"/>
      <c r="P16" s="4"/>
      <c r="Q16" s="10">
        <f t="shared" si="0"/>
        <v>11.428571428571429</v>
      </c>
    </row>
    <row r="17" spans="2:17" x14ac:dyDescent="0.3">
      <c r="B17" s="6">
        <f t="shared" si="1"/>
        <v>9</v>
      </c>
      <c r="C17" s="6" t="s">
        <v>40</v>
      </c>
      <c r="D17" s="31" t="s">
        <v>174</v>
      </c>
      <c r="E17" s="31"/>
      <c r="F17" s="31"/>
      <c r="G17" s="31"/>
      <c r="H17" s="31"/>
      <c r="I17" s="31"/>
      <c r="J17" s="16">
        <v>80</v>
      </c>
      <c r="K17" s="4"/>
      <c r="L17" s="4"/>
      <c r="M17" s="4"/>
      <c r="N17" s="4"/>
      <c r="O17" s="4"/>
      <c r="P17" s="4"/>
      <c r="Q17" s="10">
        <f t="shared" si="0"/>
        <v>11.428571428571429</v>
      </c>
    </row>
    <row r="18" spans="2:17" x14ac:dyDescent="0.3">
      <c r="B18" s="6">
        <f t="shared" si="1"/>
        <v>10</v>
      </c>
      <c r="C18" s="6" t="s">
        <v>42</v>
      </c>
      <c r="D18" s="31" t="s">
        <v>175</v>
      </c>
      <c r="E18" s="31"/>
      <c r="F18" s="31"/>
      <c r="G18" s="31"/>
      <c r="H18" s="31"/>
      <c r="I18" s="31"/>
      <c r="J18" s="16">
        <v>80</v>
      </c>
      <c r="K18" s="4"/>
      <c r="L18" s="4"/>
      <c r="M18" s="4"/>
      <c r="N18" s="4"/>
      <c r="O18" s="4"/>
      <c r="P18" s="4"/>
      <c r="Q18" s="10">
        <f t="shared" si="0"/>
        <v>11.428571428571429</v>
      </c>
    </row>
    <row r="19" spans="2:17" x14ac:dyDescent="0.3">
      <c r="B19" s="6">
        <f t="shared" si="1"/>
        <v>11</v>
      </c>
      <c r="C19" s="6" t="s">
        <v>43</v>
      </c>
      <c r="D19" s="31" t="s">
        <v>176</v>
      </c>
      <c r="E19" s="31"/>
      <c r="F19" s="31"/>
      <c r="G19" s="31"/>
      <c r="H19" s="31"/>
      <c r="I19" s="31"/>
      <c r="J19" s="16">
        <v>80</v>
      </c>
      <c r="K19" s="4"/>
      <c r="L19" s="4"/>
      <c r="M19" s="4"/>
      <c r="N19" s="4"/>
      <c r="O19" s="4"/>
      <c r="P19" s="4"/>
      <c r="Q19" s="10">
        <f t="shared" si="0"/>
        <v>11.428571428571429</v>
      </c>
    </row>
    <row r="20" spans="2:17" x14ac:dyDescent="0.3">
      <c r="B20" s="6">
        <f t="shared" si="1"/>
        <v>12</v>
      </c>
      <c r="C20" s="6" t="s">
        <v>45</v>
      </c>
      <c r="D20" s="31" t="s">
        <v>177</v>
      </c>
      <c r="E20" s="31"/>
      <c r="F20" s="31"/>
      <c r="G20" s="31"/>
      <c r="H20" s="31"/>
      <c r="I20" s="31"/>
      <c r="J20" s="16">
        <v>80</v>
      </c>
      <c r="K20" s="4"/>
      <c r="L20" s="4"/>
      <c r="M20" s="4"/>
      <c r="N20" s="4"/>
      <c r="O20" s="4"/>
      <c r="P20" s="4"/>
      <c r="Q20" s="10">
        <f t="shared" si="0"/>
        <v>11.428571428571429</v>
      </c>
    </row>
    <row r="21" spans="2:17" x14ac:dyDescent="0.3">
      <c r="B21" s="6">
        <f t="shared" si="1"/>
        <v>13</v>
      </c>
      <c r="C21" s="6" t="s">
        <v>47</v>
      </c>
      <c r="D21" s="31" t="s">
        <v>178</v>
      </c>
      <c r="E21" s="31"/>
      <c r="F21" s="31"/>
      <c r="G21" s="31"/>
      <c r="H21" s="31"/>
      <c r="I21" s="31"/>
      <c r="J21" s="4">
        <v>80</v>
      </c>
      <c r="K21" s="4"/>
      <c r="L21" s="4"/>
      <c r="M21" s="4"/>
      <c r="N21" s="4"/>
      <c r="O21" s="4"/>
      <c r="P21" s="4"/>
      <c r="Q21" s="10">
        <f t="shared" si="0"/>
        <v>11.428571428571429</v>
      </c>
    </row>
    <row r="22" spans="2:17" x14ac:dyDescent="0.3">
      <c r="B22" s="6">
        <f t="shared" si="1"/>
        <v>14</v>
      </c>
      <c r="C22" s="6" t="s">
        <v>48</v>
      </c>
      <c r="D22" s="31" t="s">
        <v>179</v>
      </c>
      <c r="E22" s="31"/>
      <c r="F22" s="31"/>
      <c r="G22" s="31"/>
      <c r="H22" s="31"/>
      <c r="I22" s="31"/>
      <c r="J22" s="4">
        <v>80</v>
      </c>
      <c r="K22" s="4"/>
      <c r="L22" s="4"/>
      <c r="M22" s="4"/>
      <c r="N22" s="4"/>
      <c r="O22" s="4"/>
      <c r="P22" s="4"/>
      <c r="Q22" s="10">
        <f t="shared" si="0"/>
        <v>11.428571428571429</v>
      </c>
    </row>
    <row r="23" spans="2:17" x14ac:dyDescent="0.3">
      <c r="B23" s="6">
        <f t="shared" si="1"/>
        <v>15</v>
      </c>
      <c r="C23" s="6" t="s">
        <v>49</v>
      </c>
      <c r="D23" s="31" t="s">
        <v>180</v>
      </c>
      <c r="E23" s="31"/>
      <c r="F23" s="31"/>
      <c r="G23" s="31"/>
      <c r="H23" s="31"/>
      <c r="I23" s="31"/>
      <c r="J23" s="4">
        <v>75</v>
      </c>
      <c r="K23" s="4"/>
      <c r="L23" s="4"/>
      <c r="M23" s="4"/>
      <c r="N23" s="4"/>
      <c r="O23" s="4"/>
      <c r="P23" s="4"/>
      <c r="Q23" s="10">
        <f t="shared" si="0"/>
        <v>10.714285714285714</v>
      </c>
    </row>
    <row r="24" spans="2:17" x14ac:dyDescent="0.3">
      <c r="B24" s="6">
        <f t="shared" si="1"/>
        <v>16</v>
      </c>
      <c r="C24" s="6" t="s">
        <v>51</v>
      </c>
      <c r="D24" s="31" t="s">
        <v>181</v>
      </c>
      <c r="E24" s="31"/>
      <c r="F24" s="31"/>
      <c r="G24" s="31"/>
      <c r="H24" s="31"/>
      <c r="I24" s="31"/>
      <c r="J24" s="4">
        <v>95</v>
      </c>
      <c r="K24" s="4"/>
      <c r="L24" s="4"/>
      <c r="M24" s="4"/>
      <c r="N24" s="4"/>
      <c r="O24" s="4"/>
      <c r="P24" s="4"/>
      <c r="Q24" s="10">
        <f t="shared" si="0"/>
        <v>13.571428571428571</v>
      </c>
    </row>
    <row r="25" spans="2:17" x14ac:dyDescent="0.3">
      <c r="B25" s="6">
        <f t="shared" si="1"/>
        <v>17</v>
      </c>
      <c r="C25" s="6" t="s">
        <v>53</v>
      </c>
      <c r="D25" s="31" t="s">
        <v>182</v>
      </c>
      <c r="E25" s="31"/>
      <c r="F25" s="31"/>
      <c r="G25" s="31"/>
      <c r="H25" s="31"/>
      <c r="I25" s="31"/>
      <c r="J25" s="4">
        <v>80</v>
      </c>
      <c r="K25" s="4"/>
      <c r="L25" s="4"/>
      <c r="M25" s="4"/>
      <c r="N25" s="4"/>
      <c r="O25" s="4"/>
      <c r="P25" s="4"/>
      <c r="Q25" s="10">
        <f t="shared" si="0"/>
        <v>11.428571428571429</v>
      </c>
    </row>
    <row r="26" spans="2:17" x14ac:dyDescent="0.3">
      <c r="B26" s="6">
        <f t="shared" si="1"/>
        <v>18</v>
      </c>
      <c r="C26" s="6" t="s">
        <v>55</v>
      </c>
      <c r="D26" s="31" t="s">
        <v>183</v>
      </c>
      <c r="E26" s="31"/>
      <c r="F26" s="31"/>
      <c r="G26" s="31"/>
      <c r="H26" s="31"/>
      <c r="I26" s="31"/>
      <c r="J26" s="4">
        <v>80</v>
      </c>
      <c r="K26" s="4"/>
      <c r="L26" s="4"/>
      <c r="M26" s="4"/>
      <c r="N26" s="4"/>
      <c r="O26" s="4"/>
      <c r="P26" s="4"/>
      <c r="Q26" s="10">
        <f t="shared" si="0"/>
        <v>11.428571428571429</v>
      </c>
    </row>
    <row r="27" spans="2:17" x14ac:dyDescent="0.3">
      <c r="B27" s="6">
        <f t="shared" si="1"/>
        <v>19</v>
      </c>
      <c r="C27" s="6" t="s">
        <v>57</v>
      </c>
      <c r="D27" s="31" t="s">
        <v>184</v>
      </c>
      <c r="E27" s="31"/>
      <c r="F27" s="31"/>
      <c r="G27" s="31"/>
      <c r="H27" s="31"/>
      <c r="I27" s="31"/>
      <c r="J27" s="4">
        <v>0</v>
      </c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 t="s">
        <v>59</v>
      </c>
      <c r="D28" s="31" t="s">
        <v>185</v>
      </c>
      <c r="E28" s="31"/>
      <c r="F28" s="31"/>
      <c r="G28" s="31"/>
      <c r="H28" s="31"/>
      <c r="I28" s="31"/>
      <c r="J28" s="4">
        <v>80</v>
      </c>
      <c r="K28" s="4"/>
      <c r="L28" s="4"/>
      <c r="M28" s="4"/>
      <c r="N28" s="4"/>
      <c r="O28" s="4"/>
      <c r="P28" s="4"/>
      <c r="Q28" s="10">
        <f t="shared" si="0"/>
        <v>11.428571428571429</v>
      </c>
    </row>
    <row r="29" spans="2:17" x14ac:dyDescent="0.3">
      <c r="B29" s="6">
        <f t="shared" si="1"/>
        <v>21</v>
      </c>
      <c r="C29" s="6" t="s">
        <v>61</v>
      </c>
      <c r="D29" s="31" t="s">
        <v>186</v>
      </c>
      <c r="E29" s="31"/>
      <c r="F29" s="31"/>
      <c r="G29" s="31"/>
      <c r="H29" s="31"/>
      <c r="I29" s="31"/>
      <c r="J29" s="4">
        <v>80</v>
      </c>
      <c r="K29" s="4"/>
      <c r="L29" s="4"/>
      <c r="M29" s="4"/>
      <c r="N29" s="4"/>
      <c r="O29" s="4"/>
      <c r="P29" s="4"/>
      <c r="Q29" s="10">
        <f t="shared" si="0"/>
        <v>11.428571428571429</v>
      </c>
    </row>
    <row r="30" spans="2:17" x14ac:dyDescent="0.3">
      <c r="B30" s="6">
        <f t="shared" si="1"/>
        <v>22</v>
      </c>
      <c r="C30" s="6" t="s">
        <v>63</v>
      </c>
      <c r="D30" s="36" t="s">
        <v>187</v>
      </c>
      <c r="E30" s="37"/>
      <c r="F30" s="37"/>
      <c r="G30" s="37"/>
      <c r="H30" s="37"/>
      <c r="I30" s="38"/>
      <c r="J30" s="4">
        <v>0</v>
      </c>
      <c r="K30" s="4"/>
      <c r="L30" s="4"/>
      <c r="M30" s="4"/>
      <c r="N30" s="4"/>
      <c r="O30" s="4"/>
      <c r="P30" s="4"/>
      <c r="Q30" s="10">
        <f>SUM(J30:P30)/7</f>
        <v>0</v>
      </c>
    </row>
    <row r="31" spans="2:17" x14ac:dyDescent="0.3">
      <c r="B31" s="6">
        <f t="shared" si="1"/>
        <v>23</v>
      </c>
      <c r="C31" s="6" t="s">
        <v>77</v>
      </c>
      <c r="D31" s="31" t="s">
        <v>188</v>
      </c>
      <c r="E31" s="31"/>
      <c r="F31" s="31"/>
      <c r="G31" s="31"/>
      <c r="H31" s="31"/>
      <c r="I31" s="31"/>
      <c r="J31" s="40">
        <v>80</v>
      </c>
      <c r="K31" s="4"/>
      <c r="L31" s="4"/>
      <c r="M31" s="4"/>
      <c r="N31" s="4"/>
      <c r="O31" s="4"/>
      <c r="P31" s="4"/>
      <c r="Q31" s="10">
        <f t="shared" si="0"/>
        <v>11.428571428571429</v>
      </c>
    </row>
    <row r="32" spans="2:17" x14ac:dyDescent="0.3">
      <c r="B32" s="6">
        <f t="shared" si="1"/>
        <v>24</v>
      </c>
      <c r="C32" s="6" t="s">
        <v>65</v>
      </c>
      <c r="D32" s="31" t="s">
        <v>189</v>
      </c>
      <c r="E32" s="31"/>
      <c r="F32" s="31"/>
      <c r="G32" s="31"/>
      <c r="H32" s="31"/>
      <c r="I32" s="31"/>
      <c r="J32" s="4">
        <v>75</v>
      </c>
      <c r="K32" s="4"/>
      <c r="L32" s="4"/>
      <c r="M32" s="4"/>
      <c r="N32" s="4"/>
      <c r="O32" s="4"/>
      <c r="P32" s="4"/>
      <c r="Q32" s="10">
        <f t="shared" si="0"/>
        <v>10.714285714285714</v>
      </c>
    </row>
    <row r="33" spans="2:17" x14ac:dyDescent="0.3">
      <c r="B33" s="6">
        <f t="shared" si="1"/>
        <v>25</v>
      </c>
      <c r="C33" s="6" t="s">
        <v>67</v>
      </c>
      <c r="D33" s="31" t="s">
        <v>190</v>
      </c>
      <c r="E33" s="31"/>
      <c r="F33" s="31"/>
      <c r="G33" s="31"/>
      <c r="H33" s="31"/>
      <c r="I33" s="31"/>
      <c r="J33" s="4">
        <v>75</v>
      </c>
      <c r="K33" s="4"/>
      <c r="L33" s="4"/>
      <c r="M33" s="4"/>
      <c r="N33" s="4"/>
      <c r="O33" s="4"/>
      <c r="P33" s="4"/>
      <c r="Q33" s="10">
        <f t="shared" si="0"/>
        <v>10.714285714285714</v>
      </c>
    </row>
    <row r="34" spans="2:17" x14ac:dyDescent="0.3">
      <c r="B34" s="6">
        <f t="shared" si="1"/>
        <v>26</v>
      </c>
      <c r="C34" s="6" t="s">
        <v>69</v>
      </c>
      <c r="D34" s="31" t="s">
        <v>191</v>
      </c>
      <c r="E34" s="31"/>
      <c r="F34" s="31"/>
      <c r="G34" s="31"/>
      <c r="H34" s="31"/>
      <c r="I34" s="31"/>
      <c r="J34" s="4">
        <v>80</v>
      </c>
      <c r="K34" s="4"/>
      <c r="L34" s="4"/>
      <c r="M34" s="4"/>
      <c r="N34" s="4"/>
      <c r="O34" s="4"/>
      <c r="P34" s="4"/>
      <c r="Q34" s="10">
        <f t="shared" si="0"/>
        <v>11.428571428571429</v>
      </c>
    </row>
    <row r="35" spans="2:17" x14ac:dyDescent="0.3">
      <c r="B35" s="6">
        <f t="shared" si="1"/>
        <v>27</v>
      </c>
      <c r="C35" s="6" t="s">
        <v>71</v>
      </c>
      <c r="D35" s="31" t="s">
        <v>192</v>
      </c>
      <c r="E35" s="31"/>
      <c r="F35" s="31"/>
      <c r="G35" s="31"/>
      <c r="H35" s="31"/>
      <c r="I35" s="31"/>
      <c r="J35" s="4">
        <v>80</v>
      </c>
      <c r="K35" s="4"/>
      <c r="L35" s="4"/>
      <c r="M35" s="4"/>
      <c r="N35" s="4"/>
      <c r="O35" s="4"/>
      <c r="P35" s="4"/>
      <c r="Q35" s="10">
        <f t="shared" si="0"/>
        <v>11.428571428571429</v>
      </c>
    </row>
    <row r="36" spans="2:17" x14ac:dyDescent="0.3">
      <c r="B36" s="6">
        <f t="shared" si="1"/>
        <v>28</v>
      </c>
      <c r="C36" s="6" t="s">
        <v>116</v>
      </c>
      <c r="D36" s="31" t="s">
        <v>193</v>
      </c>
      <c r="E36" s="31"/>
      <c r="F36" s="31"/>
      <c r="G36" s="31"/>
      <c r="H36" s="31"/>
      <c r="I36" s="31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 t="s">
        <v>78</v>
      </c>
      <c r="D37" s="31" t="s">
        <v>194</v>
      </c>
      <c r="E37" s="31"/>
      <c r="F37" s="31"/>
      <c r="G37" s="31"/>
      <c r="H37" s="31"/>
      <c r="I37" s="31"/>
      <c r="J37" s="4">
        <v>75</v>
      </c>
      <c r="K37" s="4"/>
      <c r="L37" s="4"/>
      <c r="M37" s="4"/>
      <c r="N37" s="4"/>
      <c r="O37" s="4"/>
      <c r="P37" s="4"/>
      <c r="Q37" s="10">
        <f t="shared" si="0"/>
        <v>10.714285714285714</v>
      </c>
    </row>
    <row r="38" spans="2:17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C52" s="20"/>
      <c r="D52" s="20"/>
      <c r="E52" s="1"/>
      <c r="H52" s="23" t="s">
        <v>19</v>
      </c>
      <c r="I52" s="23"/>
      <c r="J52" s="11">
        <f t="shared" ref="J52:P52" si="2">COUNTIF(J9:J51,"&gt;=70")</f>
        <v>27</v>
      </c>
      <c r="K52" s="11">
        <f t="shared" si="2"/>
        <v>0</v>
      </c>
      <c r="L52" s="11">
        <f t="shared" si="2"/>
        <v>0</v>
      </c>
      <c r="M52" s="11">
        <f t="shared" si="2"/>
        <v>0</v>
      </c>
      <c r="N52" s="11">
        <f t="shared" si="2"/>
        <v>0</v>
      </c>
      <c r="O52" s="11">
        <f t="shared" si="2"/>
        <v>0</v>
      </c>
      <c r="P52" s="11">
        <f t="shared" si="2"/>
        <v>0</v>
      </c>
      <c r="Q52" s="15">
        <f>COUNTIF(Q9:Q48,"&gt;=70")</f>
        <v>0</v>
      </c>
    </row>
    <row r="53" spans="2:17" x14ac:dyDescent="0.3">
      <c r="C53" s="20"/>
      <c r="D53" s="20"/>
      <c r="E53" s="8"/>
      <c r="H53" s="24" t="s">
        <v>20</v>
      </c>
      <c r="I53" s="24"/>
      <c r="J53" s="12">
        <f t="shared" ref="J53:Q53" si="3">COUNTIF(J9:J51,"&lt;70")</f>
        <v>2</v>
      </c>
      <c r="K53" s="12">
        <f t="shared" si="3"/>
        <v>0</v>
      </c>
      <c r="L53" s="12">
        <f t="shared" si="3"/>
        <v>0</v>
      </c>
      <c r="M53" s="12">
        <f t="shared" si="3"/>
        <v>0</v>
      </c>
      <c r="N53" s="12">
        <f t="shared" si="3"/>
        <v>0</v>
      </c>
      <c r="O53" s="12">
        <f t="shared" si="3"/>
        <v>0</v>
      </c>
      <c r="P53" s="12">
        <f t="shared" si="3"/>
        <v>0</v>
      </c>
      <c r="Q53" s="12">
        <f t="shared" si="3"/>
        <v>28</v>
      </c>
    </row>
    <row r="54" spans="2:17" x14ac:dyDescent="0.3">
      <c r="C54" s="20"/>
      <c r="D54" s="20"/>
      <c r="E54" s="20"/>
      <c r="H54" s="24" t="s">
        <v>21</v>
      </c>
      <c r="I54" s="24"/>
      <c r="J54" s="12">
        <f t="shared" ref="J54:Q54" si="4">COUNT(J9:J51)</f>
        <v>29</v>
      </c>
      <c r="K54" s="12">
        <f t="shared" si="4"/>
        <v>0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2">
        <f t="shared" si="4"/>
        <v>28</v>
      </c>
    </row>
    <row r="55" spans="2:17" x14ac:dyDescent="0.3">
      <c r="C55" s="20"/>
      <c r="D55" s="20"/>
      <c r="E55" s="1"/>
      <c r="H55" s="25" t="s">
        <v>16</v>
      </c>
      <c r="I55" s="25"/>
      <c r="J55" s="13">
        <f>J52/J54</f>
        <v>0.93103448275862066</v>
      </c>
      <c r="K55" s="14" t="e">
        <f t="shared" ref="K55:Q55" si="5">K52/K54</f>
        <v>#DIV/0!</v>
      </c>
      <c r="L55" s="14" t="e">
        <f t="shared" si="5"/>
        <v>#DIV/0!</v>
      </c>
      <c r="M55" s="14" t="e">
        <f t="shared" si="5"/>
        <v>#DIV/0!</v>
      </c>
      <c r="N55" s="14" t="e">
        <f t="shared" si="5"/>
        <v>#DIV/0!</v>
      </c>
      <c r="O55" s="14" t="e">
        <f t="shared" si="5"/>
        <v>#DIV/0!</v>
      </c>
      <c r="P55" s="14" t="e">
        <f t="shared" si="5"/>
        <v>#DIV/0!</v>
      </c>
      <c r="Q55" s="14">
        <f t="shared" si="5"/>
        <v>0</v>
      </c>
    </row>
    <row r="56" spans="2:17" x14ac:dyDescent="0.3">
      <c r="C56" s="20"/>
      <c r="D56" s="20"/>
      <c r="E56" s="1"/>
      <c r="H56" s="25" t="s">
        <v>17</v>
      </c>
      <c r="I56" s="25"/>
      <c r="J56" s="13">
        <f>J53/J54</f>
        <v>6.8965517241379309E-2</v>
      </c>
      <c r="K56" s="13" t="e">
        <f t="shared" ref="K56:Q56" si="6">K53/K54</f>
        <v>#DIV/0!</v>
      </c>
      <c r="L56" s="14" t="e">
        <f t="shared" si="6"/>
        <v>#DIV/0!</v>
      </c>
      <c r="M56" s="14" t="e">
        <f t="shared" si="6"/>
        <v>#DIV/0!</v>
      </c>
      <c r="N56" s="14" t="e">
        <f t="shared" si="6"/>
        <v>#DIV/0!</v>
      </c>
      <c r="O56" s="14" t="e">
        <f t="shared" si="6"/>
        <v>#DIV/0!</v>
      </c>
      <c r="P56" s="14" t="e">
        <f t="shared" si="6"/>
        <v>#DIV/0!</v>
      </c>
      <c r="Q56" s="14">
        <f t="shared" si="6"/>
        <v>1</v>
      </c>
    </row>
    <row r="57" spans="2:17" x14ac:dyDescent="0.3">
      <c r="C57" s="20"/>
      <c r="D57" s="20"/>
      <c r="E57" s="8"/>
    </row>
    <row r="58" spans="2:17" x14ac:dyDescent="0.3">
      <c r="C58" s="1"/>
      <c r="D58" s="1"/>
      <c r="E58" s="8"/>
    </row>
    <row r="59" spans="2:17" x14ac:dyDescent="0.3">
      <c r="J59" s="26"/>
      <c r="K59" s="26"/>
      <c r="L59" s="26"/>
      <c r="M59" s="26"/>
      <c r="N59" s="26"/>
      <c r="O59" s="26"/>
      <c r="P59" s="26"/>
    </row>
    <row r="60" spans="2:17" x14ac:dyDescent="0.3">
      <c r="J60" s="19" t="s">
        <v>18</v>
      </c>
      <c r="K60" s="19"/>
      <c r="L60" s="19"/>
      <c r="M60" s="19"/>
      <c r="N60" s="19"/>
      <c r="O60" s="19"/>
      <c r="P60" s="19"/>
    </row>
  </sheetData>
  <mergeCells count="65">
    <mergeCell ref="D43:I43"/>
    <mergeCell ref="D38:I38"/>
    <mergeCell ref="D39:I39"/>
    <mergeCell ref="D40:I40"/>
    <mergeCell ref="D41:I41"/>
    <mergeCell ref="D42:I42"/>
    <mergeCell ref="D50:I50"/>
    <mergeCell ref="D51:I51"/>
    <mergeCell ref="C52:D52"/>
    <mergeCell ref="H52:I52"/>
    <mergeCell ref="D49:I49"/>
    <mergeCell ref="J60:P60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3:I33"/>
    <mergeCell ref="D34:I34"/>
    <mergeCell ref="D35:I35"/>
    <mergeCell ref="D36:I36"/>
    <mergeCell ref="D32:I32"/>
    <mergeCell ref="D25:I25"/>
    <mergeCell ref="D13:I13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5:I15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31" zoomScale="84" zoomScaleNormal="84" workbookViewId="0">
      <selection activeCell="J46" sqref="J4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73</v>
      </c>
      <c r="E4" s="27"/>
      <c r="F4" s="27"/>
      <c r="G4" s="27"/>
      <c r="I4" t="s">
        <v>1</v>
      </c>
      <c r="J4" s="28" t="s">
        <v>74</v>
      </c>
      <c r="K4" s="28"/>
      <c r="M4" t="s">
        <v>2</v>
      </c>
      <c r="N4" s="29">
        <v>45357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111</v>
      </c>
      <c r="E6" s="28"/>
      <c r="F6" s="28"/>
      <c r="G6" s="28"/>
      <c r="I6" s="20" t="s">
        <v>22</v>
      </c>
      <c r="J6" s="20"/>
      <c r="K6" s="21" t="s">
        <v>25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31" t="s">
        <v>101</v>
      </c>
      <c r="E9" s="31"/>
      <c r="F9" s="31"/>
      <c r="G9" s="31"/>
      <c r="H9" s="31"/>
      <c r="I9" s="31"/>
      <c r="J9" s="17">
        <v>80</v>
      </c>
      <c r="K9" s="4"/>
      <c r="L9" s="4"/>
      <c r="M9" s="4"/>
      <c r="N9" s="4"/>
      <c r="O9" s="4"/>
      <c r="P9" s="4"/>
      <c r="Q9" s="10">
        <f>SUM(J9:P9)/7</f>
        <v>11.428571428571429</v>
      </c>
    </row>
    <row r="10" spans="2:18" x14ac:dyDescent="0.3">
      <c r="B10" s="6">
        <f>B9+1</f>
        <v>2</v>
      </c>
      <c r="C10" s="6" t="s">
        <v>104</v>
      </c>
      <c r="D10" s="31" t="s">
        <v>105</v>
      </c>
      <c r="E10" s="31"/>
      <c r="F10" s="31"/>
      <c r="G10" s="31"/>
      <c r="H10" s="31"/>
      <c r="I10" s="31"/>
      <c r="J10" s="17">
        <v>85</v>
      </c>
      <c r="K10" s="4"/>
      <c r="L10" s="4"/>
      <c r="M10" s="4"/>
      <c r="N10" s="4"/>
      <c r="O10" s="4"/>
      <c r="P10" s="4"/>
      <c r="Q10" s="10">
        <f t="shared" ref="Q10:Q11" si="0">SUM(J10:P10)/7</f>
        <v>12.142857142857142</v>
      </c>
    </row>
    <row r="11" spans="2:18" x14ac:dyDescent="0.3">
      <c r="B11" s="6">
        <f t="shared" ref="B11:B53" si="1">B10+1</f>
        <v>3</v>
      </c>
      <c r="C11" s="6" t="s">
        <v>106</v>
      </c>
      <c r="D11" s="31" t="s">
        <v>107</v>
      </c>
      <c r="E11" s="31"/>
      <c r="F11" s="31"/>
      <c r="G11" s="31"/>
      <c r="H11" s="31"/>
      <c r="I11" s="31"/>
      <c r="J11" s="17">
        <v>80</v>
      </c>
      <c r="K11" s="4"/>
      <c r="L11" s="4"/>
      <c r="M11" s="4"/>
      <c r="N11" s="4"/>
      <c r="O11" s="4"/>
      <c r="P11" s="4"/>
      <c r="Q11" s="10">
        <f t="shared" si="0"/>
        <v>11.428571428571429</v>
      </c>
    </row>
    <row r="12" spans="2:18" x14ac:dyDescent="0.3">
      <c r="B12" s="6">
        <f t="shared" si="1"/>
        <v>4</v>
      </c>
      <c r="C12" s="6"/>
      <c r="D12" s="31"/>
      <c r="E12" s="31"/>
      <c r="F12" s="31"/>
      <c r="G12" s="31"/>
      <c r="H12" s="31"/>
      <c r="I12" s="31"/>
      <c r="J12" s="17"/>
      <c r="K12" s="4"/>
      <c r="L12" s="4"/>
      <c r="M12" s="4"/>
      <c r="N12" s="4"/>
      <c r="O12" s="4"/>
      <c r="P12" s="4"/>
      <c r="Q12" s="10"/>
    </row>
    <row r="13" spans="2:18" x14ac:dyDescent="0.3">
      <c r="B13" s="6">
        <f t="shared" si="1"/>
        <v>5</v>
      </c>
      <c r="C13" s="6"/>
      <c r="D13" s="31"/>
      <c r="E13" s="31"/>
      <c r="F13" s="31"/>
      <c r="G13" s="31"/>
      <c r="H13" s="31"/>
      <c r="I13" s="31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31"/>
      <c r="E14" s="31"/>
      <c r="F14" s="31"/>
      <c r="G14" s="31"/>
      <c r="H14" s="31"/>
      <c r="I14" s="31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31"/>
      <c r="E15" s="31"/>
      <c r="F15" s="31"/>
      <c r="G15" s="31"/>
      <c r="H15" s="31"/>
      <c r="I15" s="31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31"/>
      <c r="E16" s="31"/>
      <c r="F16" s="31"/>
      <c r="G16" s="31"/>
      <c r="H16" s="31"/>
      <c r="I16" s="31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31"/>
      <c r="E17" s="31"/>
      <c r="F17" s="31"/>
      <c r="G17" s="31"/>
      <c r="H17" s="31"/>
      <c r="I17" s="31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31"/>
      <c r="E18" s="31"/>
      <c r="F18" s="31"/>
      <c r="G18" s="31"/>
      <c r="H18" s="31"/>
      <c r="I18" s="31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31"/>
      <c r="E19" s="31"/>
      <c r="F19" s="31"/>
      <c r="G19" s="31"/>
      <c r="H19" s="31"/>
      <c r="I19" s="31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31"/>
      <c r="E20" s="31"/>
      <c r="F20" s="31"/>
      <c r="G20" s="31"/>
      <c r="H20" s="31"/>
      <c r="I20" s="31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17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17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17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17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17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17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17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3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3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3711-B0BE-49C6-A04C-5D9E727F4EEB}">
  <dimension ref="A1:P57"/>
  <sheetViews>
    <sheetView workbookViewId="0">
      <selection activeCell="J9" sqref="J9"/>
    </sheetView>
  </sheetViews>
  <sheetFormatPr baseColWidth="10" defaultRowHeight="14.4" x14ac:dyDescent="0.3"/>
  <cols>
    <col min="1" max="1" width="4.88671875" customWidth="1"/>
    <col min="3" max="3" width="6.5546875" customWidth="1"/>
    <col min="4" max="4" width="4.21875" customWidth="1"/>
    <col min="6" max="6" width="7.21875" customWidth="1"/>
    <col min="7" max="7" width="3.21875" customWidth="1"/>
    <col min="8" max="8" width="3.109375" hidden="1" customWidth="1"/>
    <col min="9" max="9" width="11.88671875" customWidth="1"/>
    <col min="10" max="10" width="6.21875" customWidth="1"/>
    <col min="11" max="11" width="4.5546875" customWidth="1"/>
    <col min="12" max="12" width="6" customWidth="1"/>
    <col min="13" max="13" width="5.33203125" customWidth="1"/>
    <col min="14" max="14" width="5.5546875" customWidth="1"/>
    <col min="15" max="15" width="5.44140625" customWidth="1"/>
    <col min="16" max="16" width="8.44140625" customWidth="1"/>
  </cols>
  <sheetData>
    <row r="1" spans="1:16" ht="15.6" x14ac:dyDescent="0.3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2"/>
    </row>
    <row r="2" spans="1:16" x14ac:dyDescent="0.3">
      <c r="B2" s="22" t="s">
        <v>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"/>
    </row>
    <row r="3" spans="1:16" x14ac:dyDescent="0.3">
      <c r="B3" t="s">
        <v>0</v>
      </c>
      <c r="C3" s="27" t="s">
        <v>114</v>
      </c>
      <c r="D3" s="27"/>
      <c r="E3" s="27"/>
      <c r="F3" s="27"/>
      <c r="H3" t="s">
        <v>1</v>
      </c>
      <c r="I3" s="28" t="s">
        <v>109</v>
      </c>
      <c r="J3" s="28"/>
      <c r="L3" t="s">
        <v>2</v>
      </c>
      <c r="M3" s="29">
        <v>45357</v>
      </c>
      <c r="N3" s="29"/>
    </row>
    <row r="4" spans="1:16" x14ac:dyDescent="0.3">
      <c r="C4" s="5"/>
      <c r="D4" s="5"/>
      <c r="E4" s="5"/>
      <c r="F4" s="5"/>
    </row>
    <row r="5" spans="1:16" x14ac:dyDescent="0.3">
      <c r="B5" t="s">
        <v>3</v>
      </c>
      <c r="C5" s="28" t="s">
        <v>110</v>
      </c>
      <c r="D5" s="28"/>
      <c r="E5" s="28"/>
      <c r="F5" s="28"/>
      <c r="H5" s="20" t="s">
        <v>22</v>
      </c>
      <c r="I5" s="20"/>
      <c r="J5" s="21" t="s">
        <v>25</v>
      </c>
      <c r="K5" s="21"/>
      <c r="L5" s="21"/>
      <c r="M5" s="21"/>
      <c r="N5" s="21"/>
      <c r="O5" s="21"/>
    </row>
    <row r="7" spans="1:16" x14ac:dyDescent="0.3">
      <c r="A7" s="3" t="s">
        <v>4</v>
      </c>
      <c r="B7" s="3" t="s">
        <v>6</v>
      </c>
      <c r="C7" s="30" t="s">
        <v>5</v>
      </c>
      <c r="D7" s="30"/>
      <c r="E7" s="30"/>
      <c r="F7" s="30"/>
      <c r="G7" s="30"/>
      <c r="H7" s="30"/>
      <c r="I7" s="16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9" t="s">
        <v>23</v>
      </c>
    </row>
    <row r="8" spans="1:16" x14ac:dyDescent="0.3">
      <c r="A8" s="4">
        <v>1</v>
      </c>
      <c r="B8" s="4" t="s">
        <v>27</v>
      </c>
      <c r="C8" s="33" t="s">
        <v>28</v>
      </c>
      <c r="D8" s="34"/>
      <c r="E8" s="34"/>
      <c r="F8" s="34"/>
      <c r="G8" s="34"/>
      <c r="H8" s="35"/>
      <c r="I8" s="16">
        <v>80</v>
      </c>
      <c r="J8" s="4" t="s">
        <v>112</v>
      </c>
      <c r="K8" s="4"/>
      <c r="L8" s="4"/>
      <c r="M8" s="4"/>
      <c r="N8" s="4"/>
      <c r="O8" s="4"/>
      <c r="P8" s="9"/>
    </row>
    <row r="9" spans="1:16" x14ac:dyDescent="0.3">
      <c r="A9" s="6">
        <v>2</v>
      </c>
      <c r="B9" s="6" t="s">
        <v>29</v>
      </c>
      <c r="C9" s="36" t="s">
        <v>30</v>
      </c>
      <c r="D9" s="37"/>
      <c r="E9" s="37"/>
      <c r="F9" s="37"/>
      <c r="G9" s="37"/>
      <c r="H9" s="38"/>
      <c r="I9" s="16">
        <v>85</v>
      </c>
      <c r="J9" s="4"/>
      <c r="K9" s="4"/>
      <c r="L9" s="4"/>
      <c r="M9" s="4"/>
      <c r="N9" s="4"/>
      <c r="O9" s="4"/>
      <c r="P9" s="10">
        <f>SUM(I9:O9)/7</f>
        <v>12.142857142857142</v>
      </c>
    </row>
    <row r="10" spans="1:16" x14ac:dyDescent="0.3">
      <c r="A10" s="6">
        <f>A9+1</f>
        <v>3</v>
      </c>
      <c r="B10" s="6" t="s">
        <v>31</v>
      </c>
      <c r="C10" s="36" t="s">
        <v>32</v>
      </c>
      <c r="D10" s="37"/>
      <c r="E10" s="37"/>
      <c r="F10" s="37"/>
      <c r="G10" s="37"/>
      <c r="H10" s="38"/>
      <c r="I10" s="16">
        <v>80</v>
      </c>
      <c r="J10" s="4" t="s">
        <v>113</v>
      </c>
      <c r="K10" s="4"/>
      <c r="L10" s="4"/>
      <c r="M10" s="4"/>
      <c r="N10" s="4"/>
      <c r="O10" s="4"/>
      <c r="P10" s="10">
        <f t="shared" ref="P10:P32" si="0">SUM(I10:O10)/7</f>
        <v>11.428571428571429</v>
      </c>
    </row>
    <row r="11" spans="1:16" x14ac:dyDescent="0.3">
      <c r="A11" s="6">
        <f t="shared" ref="A11:A48" si="1">A10+1</f>
        <v>4</v>
      </c>
      <c r="B11" s="6" t="s">
        <v>33</v>
      </c>
      <c r="C11" s="36" t="s">
        <v>34</v>
      </c>
      <c r="D11" s="37"/>
      <c r="E11" s="37"/>
      <c r="F11" s="37"/>
      <c r="G11" s="37"/>
      <c r="H11" s="38"/>
      <c r="I11" s="16">
        <v>0</v>
      </c>
      <c r="J11" s="4" t="s">
        <v>113</v>
      </c>
      <c r="K11" s="4"/>
      <c r="L11" s="4"/>
      <c r="M11" s="4"/>
      <c r="N11" s="4"/>
      <c r="O11" s="4"/>
      <c r="P11" s="10">
        <f t="shared" si="0"/>
        <v>0</v>
      </c>
    </row>
    <row r="12" spans="1:16" x14ac:dyDescent="0.3">
      <c r="A12" s="6">
        <f t="shared" si="1"/>
        <v>5</v>
      </c>
      <c r="B12" s="6" t="s">
        <v>35</v>
      </c>
      <c r="C12" s="36" t="s">
        <v>36</v>
      </c>
      <c r="D12" s="37"/>
      <c r="E12" s="37"/>
      <c r="F12" s="37"/>
      <c r="G12" s="37"/>
      <c r="H12" s="38"/>
      <c r="I12" s="16">
        <v>80</v>
      </c>
      <c r="J12" s="4" t="s">
        <v>113</v>
      </c>
      <c r="K12" s="4"/>
      <c r="L12" s="4"/>
      <c r="M12" s="4"/>
      <c r="N12" s="4"/>
      <c r="O12" s="4"/>
      <c r="P12" s="10">
        <f t="shared" si="0"/>
        <v>11.428571428571429</v>
      </c>
    </row>
    <row r="13" spans="1:16" x14ac:dyDescent="0.3">
      <c r="A13" s="6">
        <f t="shared" si="1"/>
        <v>6</v>
      </c>
      <c r="B13" s="6" t="s">
        <v>76</v>
      </c>
      <c r="C13" s="36" t="s">
        <v>37</v>
      </c>
      <c r="D13" s="37"/>
      <c r="E13" s="37"/>
      <c r="F13" s="37"/>
      <c r="G13" s="37"/>
      <c r="H13" s="38"/>
      <c r="I13" s="16">
        <v>80</v>
      </c>
      <c r="J13" s="4" t="s">
        <v>112</v>
      </c>
      <c r="K13" s="4"/>
      <c r="L13" s="4"/>
      <c r="M13" s="4"/>
      <c r="N13" s="4"/>
      <c r="O13" s="4"/>
      <c r="P13" s="10">
        <f t="shared" si="0"/>
        <v>11.428571428571429</v>
      </c>
    </row>
    <row r="14" spans="1:16" x14ac:dyDescent="0.3">
      <c r="A14" s="6">
        <f t="shared" si="1"/>
        <v>7</v>
      </c>
      <c r="B14" s="6" t="s">
        <v>38</v>
      </c>
      <c r="C14" s="36" t="s">
        <v>39</v>
      </c>
      <c r="D14" s="37"/>
      <c r="E14" s="37"/>
      <c r="F14" s="37"/>
      <c r="G14" s="37"/>
      <c r="H14" s="38"/>
      <c r="I14" s="16">
        <v>85</v>
      </c>
      <c r="J14" s="4" t="s">
        <v>113</v>
      </c>
      <c r="K14" s="4"/>
      <c r="L14" s="4"/>
      <c r="M14" s="4"/>
      <c r="N14" s="4"/>
      <c r="O14" s="4"/>
      <c r="P14" s="10">
        <f t="shared" si="0"/>
        <v>12.142857142857142</v>
      </c>
    </row>
    <row r="15" spans="1:16" x14ac:dyDescent="0.3">
      <c r="A15" s="6">
        <f t="shared" si="1"/>
        <v>8</v>
      </c>
      <c r="B15" s="6" t="s">
        <v>40</v>
      </c>
      <c r="C15" s="36" t="s">
        <v>41</v>
      </c>
      <c r="D15" s="37"/>
      <c r="E15" s="37"/>
      <c r="F15" s="37"/>
      <c r="G15" s="37"/>
      <c r="H15" s="38"/>
      <c r="I15" s="16">
        <v>80</v>
      </c>
      <c r="J15" s="4" t="s">
        <v>112</v>
      </c>
      <c r="K15" s="4"/>
      <c r="L15" s="4"/>
      <c r="M15" s="4"/>
      <c r="N15" s="4"/>
      <c r="O15" s="4"/>
      <c r="P15" s="10">
        <f t="shared" si="0"/>
        <v>11.428571428571429</v>
      </c>
    </row>
    <row r="16" spans="1:16" x14ac:dyDescent="0.3">
      <c r="A16" s="6">
        <f t="shared" si="1"/>
        <v>9</v>
      </c>
      <c r="B16" s="6" t="s">
        <v>42</v>
      </c>
      <c r="C16" s="31" t="s">
        <v>81</v>
      </c>
      <c r="D16" s="31"/>
      <c r="E16" s="31"/>
      <c r="F16" s="31"/>
      <c r="G16" s="31"/>
      <c r="H16" s="31"/>
      <c r="I16" s="16">
        <v>85</v>
      </c>
      <c r="J16" s="4" t="s">
        <v>113</v>
      </c>
      <c r="K16" s="4"/>
      <c r="L16" s="4"/>
      <c r="M16" s="4"/>
      <c r="N16" s="4"/>
      <c r="O16" s="4"/>
      <c r="P16" s="10">
        <f t="shared" si="0"/>
        <v>12.142857142857142</v>
      </c>
    </row>
    <row r="17" spans="1:16" x14ac:dyDescent="0.3">
      <c r="A17" s="6">
        <f t="shared" si="1"/>
        <v>10</v>
      </c>
      <c r="B17" s="6" t="s">
        <v>43</v>
      </c>
      <c r="C17" s="31" t="s">
        <v>44</v>
      </c>
      <c r="D17" s="31"/>
      <c r="E17" s="31"/>
      <c r="F17" s="31"/>
      <c r="G17" s="31"/>
      <c r="H17" s="31"/>
      <c r="I17" s="16">
        <v>85</v>
      </c>
      <c r="J17" s="4" t="s">
        <v>113</v>
      </c>
      <c r="K17" s="4"/>
      <c r="L17" s="4"/>
      <c r="M17" s="4"/>
      <c r="N17" s="4"/>
      <c r="O17" s="4"/>
      <c r="P17" s="10">
        <f t="shared" si="0"/>
        <v>12.142857142857142</v>
      </c>
    </row>
    <row r="18" spans="1:16" x14ac:dyDescent="0.3">
      <c r="A18" s="6">
        <f t="shared" si="1"/>
        <v>11</v>
      </c>
      <c r="B18" s="6" t="s">
        <v>45</v>
      </c>
      <c r="C18" s="31" t="s">
        <v>46</v>
      </c>
      <c r="D18" s="31"/>
      <c r="E18" s="31"/>
      <c r="F18" s="31"/>
      <c r="G18" s="31"/>
      <c r="H18" s="31"/>
      <c r="I18" s="41">
        <v>95</v>
      </c>
      <c r="J18" s="4" t="s">
        <v>113</v>
      </c>
      <c r="K18" s="4"/>
      <c r="L18" s="4"/>
      <c r="M18" s="4"/>
      <c r="N18" s="4"/>
      <c r="O18" s="4"/>
      <c r="P18" s="10">
        <f t="shared" si="0"/>
        <v>13.571428571428571</v>
      </c>
    </row>
    <row r="19" spans="1:16" x14ac:dyDescent="0.3">
      <c r="A19" s="6">
        <f t="shared" si="1"/>
        <v>12</v>
      </c>
      <c r="B19" s="6" t="s">
        <v>47</v>
      </c>
      <c r="C19" s="31" t="s">
        <v>80</v>
      </c>
      <c r="D19" s="31"/>
      <c r="E19" s="31"/>
      <c r="F19" s="31"/>
      <c r="G19" s="31"/>
      <c r="H19" s="31"/>
      <c r="I19" s="4">
        <v>80</v>
      </c>
      <c r="J19" s="4" t="s">
        <v>112</v>
      </c>
      <c r="K19" s="4"/>
      <c r="L19" s="4"/>
      <c r="M19" s="4"/>
      <c r="N19" s="4"/>
      <c r="O19" s="4"/>
      <c r="P19" s="10">
        <f t="shared" si="0"/>
        <v>11.428571428571429</v>
      </c>
    </row>
    <row r="20" spans="1:16" x14ac:dyDescent="0.3">
      <c r="A20" s="6">
        <f t="shared" si="1"/>
        <v>13</v>
      </c>
      <c r="B20" s="6" t="s">
        <v>48</v>
      </c>
      <c r="C20" s="31" t="s">
        <v>79</v>
      </c>
      <c r="D20" s="31"/>
      <c r="E20" s="31"/>
      <c r="F20" s="31"/>
      <c r="G20" s="31"/>
      <c r="H20" s="31"/>
      <c r="I20" s="4">
        <v>85</v>
      </c>
      <c r="J20" s="4" t="s">
        <v>112</v>
      </c>
      <c r="K20" s="4"/>
      <c r="L20" s="4"/>
      <c r="M20" s="4"/>
      <c r="N20" s="4"/>
      <c r="O20" s="4"/>
      <c r="P20" s="10">
        <f t="shared" si="0"/>
        <v>12.142857142857142</v>
      </c>
    </row>
    <row r="21" spans="1:16" x14ac:dyDescent="0.3">
      <c r="A21" s="6">
        <f t="shared" si="1"/>
        <v>14</v>
      </c>
      <c r="B21" s="6" t="s">
        <v>49</v>
      </c>
      <c r="C21" s="31" t="s">
        <v>50</v>
      </c>
      <c r="D21" s="31"/>
      <c r="E21" s="31"/>
      <c r="F21" s="31"/>
      <c r="G21" s="31"/>
      <c r="H21" s="31"/>
      <c r="I21" s="4">
        <v>0</v>
      </c>
      <c r="J21" s="4" t="s">
        <v>113</v>
      </c>
      <c r="K21" s="4"/>
      <c r="L21" s="4"/>
      <c r="M21" s="4"/>
      <c r="N21" s="4"/>
      <c r="O21" s="4"/>
      <c r="P21" s="10">
        <f t="shared" si="0"/>
        <v>0</v>
      </c>
    </row>
    <row r="22" spans="1:16" x14ac:dyDescent="0.3">
      <c r="A22" s="6">
        <f t="shared" si="1"/>
        <v>15</v>
      </c>
      <c r="B22" s="6" t="s">
        <v>51</v>
      </c>
      <c r="C22" s="31" t="s">
        <v>52</v>
      </c>
      <c r="D22" s="31"/>
      <c r="E22" s="31"/>
      <c r="F22" s="31"/>
      <c r="G22" s="31"/>
      <c r="H22" s="31"/>
      <c r="I22" s="4">
        <v>85</v>
      </c>
      <c r="J22" s="4" t="s">
        <v>113</v>
      </c>
      <c r="K22" s="4"/>
      <c r="L22" s="4"/>
      <c r="M22" s="4"/>
      <c r="N22" s="4"/>
      <c r="O22" s="4"/>
      <c r="P22" s="10">
        <f t="shared" si="0"/>
        <v>12.142857142857142</v>
      </c>
    </row>
    <row r="23" spans="1:16" x14ac:dyDescent="0.3">
      <c r="A23" s="6">
        <f t="shared" si="1"/>
        <v>16</v>
      </c>
      <c r="B23" s="6" t="s">
        <v>53</v>
      </c>
      <c r="C23" s="31" t="s">
        <v>54</v>
      </c>
      <c r="D23" s="31"/>
      <c r="E23" s="31"/>
      <c r="F23" s="31"/>
      <c r="G23" s="31"/>
      <c r="H23" s="31"/>
      <c r="I23" s="4">
        <v>80</v>
      </c>
      <c r="J23" s="4" t="s">
        <v>112</v>
      </c>
      <c r="K23" s="4"/>
      <c r="L23" s="4"/>
      <c r="M23" s="4"/>
      <c r="N23" s="4"/>
      <c r="O23" s="4"/>
      <c r="P23" s="10">
        <f t="shared" si="0"/>
        <v>11.428571428571429</v>
      </c>
    </row>
    <row r="24" spans="1:16" x14ac:dyDescent="0.3">
      <c r="A24" s="6">
        <f t="shared" si="1"/>
        <v>17</v>
      </c>
      <c r="B24" s="6" t="s">
        <v>55</v>
      </c>
      <c r="C24" s="31" t="s">
        <v>56</v>
      </c>
      <c r="D24" s="31"/>
      <c r="E24" s="31"/>
      <c r="F24" s="31"/>
      <c r="G24" s="31"/>
      <c r="H24" s="31"/>
      <c r="I24" s="4">
        <v>80</v>
      </c>
      <c r="J24" s="4" t="s">
        <v>112</v>
      </c>
      <c r="K24" s="4"/>
      <c r="L24" s="4"/>
      <c r="M24" s="4"/>
      <c r="N24" s="4"/>
      <c r="O24" s="4"/>
      <c r="P24" s="10">
        <f t="shared" si="0"/>
        <v>11.428571428571429</v>
      </c>
    </row>
    <row r="25" spans="1:16" x14ac:dyDescent="0.3">
      <c r="A25" s="6">
        <f t="shared" si="1"/>
        <v>18</v>
      </c>
      <c r="B25" s="6" t="s">
        <v>57</v>
      </c>
      <c r="C25" s="31" t="s">
        <v>58</v>
      </c>
      <c r="D25" s="31"/>
      <c r="E25" s="31"/>
      <c r="F25" s="31"/>
      <c r="G25" s="31"/>
      <c r="H25" s="31"/>
      <c r="I25" s="4">
        <v>0</v>
      </c>
      <c r="J25" s="4" t="s">
        <v>113</v>
      </c>
      <c r="K25" s="4"/>
      <c r="L25" s="4"/>
      <c r="M25" s="4"/>
      <c r="N25" s="4"/>
      <c r="O25" s="4"/>
      <c r="P25" s="10">
        <f t="shared" si="0"/>
        <v>0</v>
      </c>
    </row>
    <row r="26" spans="1:16" x14ac:dyDescent="0.3">
      <c r="A26" s="6">
        <f t="shared" si="1"/>
        <v>19</v>
      </c>
      <c r="B26" s="6" t="s">
        <v>59</v>
      </c>
      <c r="C26" s="31" t="s">
        <v>60</v>
      </c>
      <c r="D26" s="31"/>
      <c r="E26" s="31"/>
      <c r="F26" s="31"/>
      <c r="G26" s="31"/>
      <c r="H26" s="31"/>
      <c r="I26" s="4">
        <v>80</v>
      </c>
      <c r="J26" s="4" t="s">
        <v>113</v>
      </c>
      <c r="K26" s="4"/>
      <c r="L26" s="4"/>
      <c r="M26" s="4"/>
      <c r="N26" s="4"/>
      <c r="O26" s="4"/>
      <c r="P26" s="10">
        <f t="shared" si="0"/>
        <v>11.428571428571429</v>
      </c>
    </row>
    <row r="27" spans="1:16" x14ac:dyDescent="0.3">
      <c r="A27" s="6">
        <f t="shared" si="1"/>
        <v>20</v>
      </c>
      <c r="B27" s="6" t="s">
        <v>61</v>
      </c>
      <c r="C27" s="31" t="s">
        <v>62</v>
      </c>
      <c r="D27" s="31"/>
      <c r="E27" s="31"/>
      <c r="F27" s="31"/>
      <c r="G27" s="31"/>
      <c r="H27" s="31"/>
      <c r="I27" s="4">
        <v>85</v>
      </c>
      <c r="J27" s="4" t="s">
        <v>113</v>
      </c>
      <c r="K27" s="4"/>
      <c r="L27" s="4"/>
      <c r="M27" s="4"/>
      <c r="N27" s="4"/>
      <c r="O27" s="4"/>
      <c r="P27" s="10">
        <f t="shared" si="0"/>
        <v>12.142857142857142</v>
      </c>
    </row>
    <row r="28" spans="1:16" x14ac:dyDescent="0.3">
      <c r="A28" s="6">
        <f t="shared" si="1"/>
        <v>21</v>
      </c>
      <c r="B28" s="6" t="s">
        <v>63</v>
      </c>
      <c r="C28" s="36" t="s">
        <v>64</v>
      </c>
      <c r="D28" s="37"/>
      <c r="E28" s="37"/>
      <c r="F28" s="37"/>
      <c r="G28" s="37"/>
      <c r="H28" s="38"/>
      <c r="I28" s="4">
        <v>0</v>
      </c>
      <c r="J28" s="4" t="s">
        <v>112</v>
      </c>
      <c r="K28" s="4"/>
      <c r="L28" s="4"/>
      <c r="M28" s="4"/>
      <c r="N28" s="4"/>
      <c r="O28" s="4"/>
      <c r="P28" s="10">
        <f t="shared" si="0"/>
        <v>0</v>
      </c>
    </row>
    <row r="29" spans="1:16" x14ac:dyDescent="0.3">
      <c r="A29" s="6">
        <f t="shared" si="1"/>
        <v>22</v>
      </c>
      <c r="B29" s="6" t="s">
        <v>65</v>
      </c>
      <c r="C29" s="31" t="s">
        <v>66</v>
      </c>
      <c r="D29" s="31"/>
      <c r="E29" s="31"/>
      <c r="F29" s="31"/>
      <c r="G29" s="31"/>
      <c r="H29" s="31"/>
      <c r="I29" s="4">
        <v>0</v>
      </c>
      <c r="J29" s="4" t="s">
        <v>113</v>
      </c>
      <c r="K29" s="4"/>
      <c r="L29" s="4"/>
      <c r="M29" s="4"/>
      <c r="N29" s="4"/>
      <c r="O29" s="4"/>
      <c r="P29" s="10">
        <f t="shared" si="0"/>
        <v>0</v>
      </c>
    </row>
    <row r="30" spans="1:16" x14ac:dyDescent="0.3">
      <c r="A30" s="6">
        <f t="shared" si="1"/>
        <v>23</v>
      </c>
      <c r="B30" s="6" t="s">
        <v>67</v>
      </c>
      <c r="C30" s="31" t="s">
        <v>68</v>
      </c>
      <c r="D30" s="31"/>
      <c r="E30" s="31"/>
      <c r="F30" s="31"/>
      <c r="G30" s="31"/>
      <c r="H30" s="31"/>
      <c r="I30" s="4">
        <v>75</v>
      </c>
      <c r="J30" s="4" t="s">
        <v>113</v>
      </c>
      <c r="K30" s="4"/>
      <c r="L30" s="4"/>
      <c r="M30" s="4"/>
      <c r="N30" s="4"/>
      <c r="O30" s="4"/>
      <c r="P30" s="10">
        <f t="shared" si="0"/>
        <v>10.714285714285714</v>
      </c>
    </row>
    <row r="31" spans="1:16" x14ac:dyDescent="0.3">
      <c r="A31" s="6">
        <f t="shared" si="1"/>
        <v>24</v>
      </c>
      <c r="B31" s="6" t="s">
        <v>69</v>
      </c>
      <c r="C31" s="31" t="s">
        <v>70</v>
      </c>
      <c r="D31" s="31"/>
      <c r="E31" s="31"/>
      <c r="F31" s="31"/>
      <c r="G31" s="31"/>
      <c r="H31" s="31"/>
      <c r="I31" s="4">
        <v>85</v>
      </c>
      <c r="J31" s="4" t="s">
        <v>113</v>
      </c>
      <c r="K31" s="4"/>
      <c r="L31" s="4"/>
      <c r="M31" s="4"/>
      <c r="N31" s="4"/>
      <c r="O31" s="4"/>
      <c r="P31" s="10">
        <f t="shared" si="0"/>
        <v>12.142857142857142</v>
      </c>
    </row>
    <row r="32" spans="1:16" x14ac:dyDescent="0.3">
      <c r="A32" s="6">
        <f t="shared" si="1"/>
        <v>25</v>
      </c>
      <c r="B32" s="6" t="s">
        <v>71</v>
      </c>
      <c r="C32" s="31" t="s">
        <v>72</v>
      </c>
      <c r="D32" s="31"/>
      <c r="E32" s="31"/>
      <c r="F32" s="31"/>
      <c r="G32" s="31"/>
      <c r="H32" s="31"/>
      <c r="I32" s="4">
        <v>80</v>
      </c>
      <c r="J32" s="4" t="s">
        <v>113</v>
      </c>
      <c r="K32" s="4"/>
      <c r="L32" s="4"/>
      <c r="M32" s="4"/>
      <c r="N32" s="4"/>
      <c r="O32" s="4"/>
      <c r="P32" s="10">
        <f t="shared" si="0"/>
        <v>11.428571428571429</v>
      </c>
    </row>
    <row r="33" spans="1:16" x14ac:dyDescent="0.3">
      <c r="A33" s="6">
        <f t="shared" si="1"/>
        <v>26</v>
      </c>
      <c r="B33" s="6"/>
      <c r="C33" s="31"/>
      <c r="D33" s="31"/>
      <c r="E33" s="31"/>
      <c r="F33" s="31"/>
      <c r="G33" s="31"/>
      <c r="H33" s="31"/>
      <c r="I33" s="4"/>
      <c r="J33" s="4"/>
      <c r="K33" s="4"/>
      <c r="L33" s="4"/>
      <c r="M33" s="4"/>
      <c r="N33" s="4"/>
      <c r="O33" s="4"/>
      <c r="P33" s="10"/>
    </row>
    <row r="34" spans="1:16" x14ac:dyDescent="0.3">
      <c r="A34" s="6">
        <f t="shared" si="1"/>
        <v>27</v>
      </c>
      <c r="B34" s="6"/>
      <c r="C34" s="31"/>
      <c r="D34" s="31"/>
      <c r="E34" s="31"/>
      <c r="F34" s="31"/>
      <c r="G34" s="31"/>
      <c r="H34" s="31"/>
      <c r="I34" s="4"/>
      <c r="J34" s="4"/>
      <c r="K34" s="4"/>
      <c r="L34" s="4"/>
      <c r="M34" s="4"/>
      <c r="N34" s="4"/>
      <c r="O34" s="4"/>
      <c r="P34" s="10"/>
    </row>
    <row r="35" spans="1:16" x14ac:dyDescent="0.3">
      <c r="A35" s="6">
        <f t="shared" si="1"/>
        <v>28</v>
      </c>
      <c r="B35" s="6"/>
      <c r="C35" s="31"/>
      <c r="D35" s="31"/>
      <c r="E35" s="31"/>
      <c r="F35" s="31"/>
      <c r="G35" s="31"/>
      <c r="H35" s="31"/>
      <c r="I35" s="4"/>
      <c r="J35" s="4"/>
      <c r="K35" s="4"/>
      <c r="L35" s="4"/>
      <c r="M35" s="4"/>
      <c r="N35" s="4"/>
      <c r="O35" s="4"/>
      <c r="P35" s="10"/>
    </row>
    <row r="36" spans="1:16" x14ac:dyDescent="0.3">
      <c r="A36" s="6">
        <f t="shared" si="1"/>
        <v>29</v>
      </c>
      <c r="B36" s="6"/>
      <c r="C36" s="31"/>
      <c r="D36" s="31"/>
      <c r="E36" s="31"/>
      <c r="F36" s="31"/>
      <c r="G36" s="31"/>
      <c r="H36" s="31"/>
      <c r="I36" s="4"/>
      <c r="J36" s="4"/>
      <c r="K36" s="4"/>
      <c r="L36" s="4"/>
      <c r="M36" s="4"/>
      <c r="N36" s="4"/>
      <c r="O36" s="4"/>
      <c r="P36" s="10"/>
    </row>
    <row r="37" spans="1:16" x14ac:dyDescent="0.3">
      <c r="A37" s="6">
        <f t="shared" si="1"/>
        <v>30</v>
      </c>
      <c r="B37" s="6"/>
      <c r="C37" s="31"/>
      <c r="D37" s="31"/>
      <c r="E37" s="31"/>
      <c r="F37" s="31"/>
      <c r="G37" s="31"/>
      <c r="H37" s="31"/>
      <c r="I37" s="4"/>
      <c r="J37" s="4"/>
      <c r="K37" s="4"/>
      <c r="L37" s="4"/>
      <c r="M37" s="4"/>
      <c r="N37" s="4"/>
      <c r="O37" s="4"/>
      <c r="P37" s="10"/>
    </row>
    <row r="38" spans="1:16" x14ac:dyDescent="0.3">
      <c r="A38" s="6">
        <f t="shared" si="1"/>
        <v>31</v>
      </c>
      <c r="B38" s="6"/>
      <c r="C38" s="31"/>
      <c r="D38" s="31"/>
      <c r="E38" s="31"/>
      <c r="F38" s="31"/>
      <c r="G38" s="31"/>
      <c r="H38" s="31"/>
      <c r="I38" s="4"/>
      <c r="J38" s="4"/>
      <c r="K38" s="4"/>
      <c r="L38" s="4"/>
      <c r="M38" s="4"/>
      <c r="N38" s="4"/>
      <c r="O38" s="4"/>
      <c r="P38" s="10"/>
    </row>
    <row r="39" spans="1:16" x14ac:dyDescent="0.3">
      <c r="A39" s="6">
        <f t="shared" si="1"/>
        <v>32</v>
      </c>
      <c r="B39" s="6"/>
      <c r="C39" s="31"/>
      <c r="D39" s="31"/>
      <c r="E39" s="31"/>
      <c r="F39" s="31"/>
      <c r="G39" s="31"/>
      <c r="H39" s="31"/>
      <c r="I39" s="4"/>
      <c r="J39" s="4"/>
      <c r="K39" s="4"/>
      <c r="L39" s="4"/>
      <c r="M39" s="4"/>
      <c r="N39" s="4"/>
      <c r="O39" s="4"/>
      <c r="P39" s="10"/>
    </row>
    <row r="40" spans="1:16" x14ac:dyDescent="0.3">
      <c r="A40" s="6">
        <f t="shared" si="1"/>
        <v>33</v>
      </c>
      <c r="B40" s="6"/>
      <c r="C40" s="31"/>
      <c r="D40" s="31"/>
      <c r="E40" s="31"/>
      <c r="F40" s="31"/>
      <c r="G40" s="31"/>
      <c r="H40" s="31"/>
      <c r="I40" s="4"/>
      <c r="J40" s="4"/>
      <c r="K40" s="4"/>
      <c r="L40" s="4"/>
      <c r="M40" s="4"/>
      <c r="N40" s="4"/>
      <c r="O40" s="4"/>
      <c r="P40" s="10"/>
    </row>
    <row r="41" spans="1:16" x14ac:dyDescent="0.3">
      <c r="A41" s="6">
        <f t="shared" si="1"/>
        <v>34</v>
      </c>
      <c r="B41" s="6"/>
      <c r="C41" s="31"/>
      <c r="D41" s="31"/>
      <c r="E41" s="31"/>
      <c r="F41" s="31"/>
      <c r="G41" s="31"/>
      <c r="H41" s="31"/>
      <c r="I41" s="4"/>
      <c r="J41" s="4"/>
      <c r="K41" s="4"/>
      <c r="L41" s="4"/>
      <c r="M41" s="4"/>
      <c r="N41" s="4"/>
      <c r="O41" s="4"/>
      <c r="P41" s="10"/>
    </row>
    <row r="42" spans="1:16" x14ac:dyDescent="0.3">
      <c r="A42" s="6">
        <f t="shared" si="1"/>
        <v>35</v>
      </c>
      <c r="B42" s="7"/>
      <c r="C42" s="31"/>
      <c r="D42" s="31"/>
      <c r="E42" s="31"/>
      <c r="F42" s="31"/>
      <c r="G42" s="31"/>
      <c r="H42" s="31"/>
      <c r="I42" s="4"/>
      <c r="J42" s="4"/>
      <c r="K42" s="4"/>
      <c r="L42" s="4"/>
      <c r="M42" s="4"/>
      <c r="N42" s="4"/>
      <c r="O42" s="4"/>
      <c r="P42" s="10"/>
    </row>
    <row r="43" spans="1:16" x14ac:dyDescent="0.3">
      <c r="A43" s="6">
        <f t="shared" si="1"/>
        <v>36</v>
      </c>
      <c r="B43" s="7"/>
      <c r="C43" s="31"/>
      <c r="D43" s="31"/>
      <c r="E43" s="31"/>
      <c r="F43" s="31"/>
      <c r="G43" s="31"/>
      <c r="H43" s="31"/>
      <c r="I43" s="4"/>
      <c r="J43" s="4"/>
      <c r="K43" s="4"/>
      <c r="L43" s="4"/>
      <c r="M43" s="4"/>
      <c r="N43" s="4"/>
      <c r="O43" s="4"/>
      <c r="P43" s="10"/>
    </row>
    <row r="44" spans="1:16" x14ac:dyDescent="0.3">
      <c r="A44" s="6">
        <f t="shared" si="1"/>
        <v>37</v>
      </c>
      <c r="B44" s="7"/>
      <c r="C44" s="31"/>
      <c r="D44" s="31"/>
      <c r="E44" s="31"/>
      <c r="F44" s="31"/>
      <c r="G44" s="31"/>
      <c r="H44" s="31"/>
      <c r="I44" s="4"/>
      <c r="J44" s="4"/>
      <c r="K44" s="4"/>
      <c r="L44" s="4"/>
      <c r="M44" s="4"/>
      <c r="N44" s="4"/>
      <c r="O44" s="4"/>
      <c r="P44" s="10"/>
    </row>
    <row r="45" spans="1:16" x14ac:dyDescent="0.3">
      <c r="A45" s="6">
        <f t="shared" si="1"/>
        <v>38</v>
      </c>
      <c r="B45" s="7"/>
      <c r="C45" s="31"/>
      <c r="D45" s="31"/>
      <c r="E45" s="31"/>
      <c r="F45" s="31"/>
      <c r="G45" s="31"/>
      <c r="H45" s="31"/>
      <c r="I45" s="4"/>
      <c r="J45" s="4"/>
      <c r="K45" s="4"/>
      <c r="L45" s="4"/>
      <c r="M45" s="4"/>
      <c r="N45" s="4"/>
      <c r="O45" s="4"/>
      <c r="P45" s="10"/>
    </row>
    <row r="46" spans="1:16" x14ac:dyDescent="0.3">
      <c r="A46" s="6">
        <f t="shared" si="1"/>
        <v>39</v>
      </c>
      <c r="B46" s="7"/>
      <c r="C46" s="31"/>
      <c r="D46" s="31"/>
      <c r="E46" s="31"/>
      <c r="F46" s="31"/>
      <c r="G46" s="31"/>
      <c r="H46" s="31"/>
      <c r="I46" s="4"/>
      <c r="J46" s="4"/>
      <c r="K46" s="4"/>
      <c r="L46" s="4"/>
      <c r="M46" s="4"/>
      <c r="N46" s="4"/>
      <c r="O46" s="4"/>
      <c r="P46" s="10"/>
    </row>
    <row r="47" spans="1:16" x14ac:dyDescent="0.3">
      <c r="A47" s="6">
        <f t="shared" si="1"/>
        <v>40</v>
      </c>
      <c r="B47" s="7"/>
      <c r="C47" s="31"/>
      <c r="D47" s="31"/>
      <c r="E47" s="31"/>
      <c r="F47" s="31"/>
      <c r="G47" s="31"/>
      <c r="H47" s="31"/>
      <c r="I47" s="4"/>
      <c r="J47" s="4"/>
      <c r="K47" s="4"/>
      <c r="L47" s="4"/>
      <c r="M47" s="4"/>
      <c r="N47" s="4"/>
      <c r="O47" s="4"/>
      <c r="P47" s="10"/>
    </row>
    <row r="48" spans="1:16" x14ac:dyDescent="0.3">
      <c r="A48" s="6">
        <f t="shared" si="1"/>
        <v>41</v>
      </c>
      <c r="B48" s="7"/>
      <c r="C48" s="31"/>
      <c r="D48" s="31"/>
      <c r="E48" s="31"/>
      <c r="F48" s="31"/>
      <c r="G48" s="31"/>
      <c r="H48" s="31"/>
      <c r="I48" s="4"/>
      <c r="J48" s="4"/>
      <c r="K48" s="4"/>
      <c r="L48" s="4"/>
      <c r="M48" s="4"/>
      <c r="N48" s="4"/>
      <c r="O48" s="4"/>
      <c r="P48" s="10"/>
    </row>
    <row r="49" spans="2:16" x14ac:dyDescent="0.3">
      <c r="B49" s="20"/>
      <c r="C49" s="20"/>
      <c r="D49" s="1"/>
      <c r="G49" s="23" t="s">
        <v>19</v>
      </c>
      <c r="H49" s="23"/>
      <c r="I49" s="11">
        <f>COUNTIF(I8:I48,"&gt;=70")</f>
        <v>20</v>
      </c>
      <c r="J49" s="11">
        <f t="shared" ref="J49:O49" si="2">COUNTIF(J9:J48,"&gt;=70")</f>
        <v>0</v>
      </c>
      <c r="K49" s="11">
        <f t="shared" si="2"/>
        <v>0</v>
      </c>
      <c r="L49" s="11">
        <f t="shared" si="2"/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5">
        <f>COUNTIF(P9:P45,"&gt;=70")</f>
        <v>0</v>
      </c>
    </row>
    <row r="50" spans="2:16" x14ac:dyDescent="0.3">
      <c r="B50" s="20"/>
      <c r="C50" s="20"/>
      <c r="D50" s="8"/>
      <c r="G50" s="24" t="s">
        <v>20</v>
      </c>
      <c r="H50" s="24"/>
      <c r="I50" s="12">
        <f>COUNTIF(I8:I48,"&lt;70")</f>
        <v>5</v>
      </c>
      <c r="J50" s="12">
        <f t="shared" ref="J50:P50" si="3">COUNTIF(J9:J48,"&lt;70")</f>
        <v>0</v>
      </c>
      <c r="K50" s="12">
        <f t="shared" si="3"/>
        <v>0</v>
      </c>
      <c r="L50" s="12">
        <f t="shared" si="3"/>
        <v>0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24</v>
      </c>
    </row>
    <row r="51" spans="2:16" x14ac:dyDescent="0.3">
      <c r="B51" s="20"/>
      <c r="C51" s="20"/>
      <c r="D51" s="20"/>
      <c r="G51" s="24" t="s">
        <v>21</v>
      </c>
      <c r="H51" s="24"/>
      <c r="I51" s="12">
        <f>COUNT(I8:I48)</f>
        <v>25</v>
      </c>
      <c r="J51" s="12">
        <f t="shared" ref="J51:P51" si="4">COUNT(J9:J48)</f>
        <v>0</v>
      </c>
      <c r="K51" s="12">
        <f t="shared" si="4"/>
        <v>0</v>
      </c>
      <c r="L51" s="12">
        <f t="shared" si="4"/>
        <v>0</v>
      </c>
      <c r="M51" s="12">
        <f t="shared" si="4"/>
        <v>0</v>
      </c>
      <c r="N51" s="12">
        <f t="shared" si="4"/>
        <v>0</v>
      </c>
      <c r="O51" s="12">
        <f t="shared" si="4"/>
        <v>0</v>
      </c>
      <c r="P51" s="12">
        <f t="shared" si="4"/>
        <v>24</v>
      </c>
    </row>
    <row r="52" spans="2:16" x14ac:dyDescent="0.3">
      <c r="B52" s="20"/>
      <c r="C52" s="20"/>
      <c r="D52" s="1"/>
      <c r="G52" s="25" t="s">
        <v>16</v>
      </c>
      <c r="H52" s="25"/>
      <c r="I52" s="13">
        <f>I49/I51</f>
        <v>0.8</v>
      </c>
      <c r="J52" s="14" t="e">
        <f t="shared" ref="J52:P52" si="5">J49/J51</f>
        <v>#DIV/0!</v>
      </c>
      <c r="K52" s="14" t="e">
        <f t="shared" si="5"/>
        <v>#DIV/0!</v>
      </c>
      <c r="L52" s="14" t="e">
        <f t="shared" si="5"/>
        <v>#DIV/0!</v>
      </c>
      <c r="M52" s="14" t="e">
        <f t="shared" si="5"/>
        <v>#DIV/0!</v>
      </c>
      <c r="N52" s="14" t="e">
        <f t="shared" si="5"/>
        <v>#DIV/0!</v>
      </c>
      <c r="O52" s="14" t="e">
        <f t="shared" si="5"/>
        <v>#DIV/0!</v>
      </c>
      <c r="P52" s="14">
        <f t="shared" si="5"/>
        <v>0</v>
      </c>
    </row>
    <row r="53" spans="2:16" x14ac:dyDescent="0.3">
      <c r="B53" s="20"/>
      <c r="C53" s="20"/>
      <c r="D53" s="1"/>
      <c r="G53" s="25" t="s">
        <v>17</v>
      </c>
      <c r="H53" s="25"/>
      <c r="I53" s="13">
        <f>I50/I51</f>
        <v>0.2</v>
      </c>
      <c r="J53" s="13" t="e">
        <f t="shared" ref="J53:P53" si="6">J50/J51</f>
        <v>#DIV/0!</v>
      </c>
      <c r="K53" s="14" t="e">
        <f t="shared" si="6"/>
        <v>#DIV/0!</v>
      </c>
      <c r="L53" s="14" t="e">
        <f t="shared" si="6"/>
        <v>#DIV/0!</v>
      </c>
      <c r="M53" s="14" t="e">
        <f t="shared" si="6"/>
        <v>#DIV/0!</v>
      </c>
      <c r="N53" s="14" t="e">
        <f t="shared" si="6"/>
        <v>#DIV/0!</v>
      </c>
      <c r="O53" s="14" t="e">
        <f t="shared" si="6"/>
        <v>#DIV/0!</v>
      </c>
      <c r="P53" s="14">
        <f t="shared" si="6"/>
        <v>1</v>
      </c>
    </row>
    <row r="54" spans="2:16" x14ac:dyDescent="0.3">
      <c r="B54" s="20"/>
      <c r="C54" s="20"/>
      <c r="D54" s="8"/>
    </row>
    <row r="55" spans="2:16" x14ac:dyDescent="0.3">
      <c r="B55" s="1"/>
      <c r="C55" s="1"/>
      <c r="D55" s="8"/>
    </row>
    <row r="56" spans="2:16" x14ac:dyDescent="0.3">
      <c r="I56" s="26"/>
      <c r="J56" s="26"/>
      <c r="K56" s="26"/>
      <c r="L56" s="26"/>
      <c r="M56" s="26"/>
      <c r="N56" s="26"/>
      <c r="O56" s="26"/>
    </row>
    <row r="57" spans="2:16" x14ac:dyDescent="0.3">
      <c r="I57" s="19" t="s">
        <v>18</v>
      </c>
      <c r="J57" s="19"/>
      <c r="K57" s="19"/>
      <c r="L57" s="19"/>
      <c r="M57" s="19"/>
      <c r="N57" s="19"/>
      <c r="O57" s="19"/>
    </row>
  </sheetData>
  <mergeCells count="63">
    <mergeCell ref="B53:C53"/>
    <mergeCell ref="G53:H53"/>
    <mergeCell ref="B54:C54"/>
    <mergeCell ref="I56:O56"/>
    <mergeCell ref="I57:O57"/>
    <mergeCell ref="B50:C50"/>
    <mergeCell ref="G50:H50"/>
    <mergeCell ref="B51:D51"/>
    <mergeCell ref="G51:H51"/>
    <mergeCell ref="B52:C52"/>
    <mergeCell ref="G52:H52"/>
    <mergeCell ref="C45:H45"/>
    <mergeCell ref="C46:H46"/>
    <mergeCell ref="C47:H47"/>
    <mergeCell ref="C48:H48"/>
    <mergeCell ref="B49:C49"/>
    <mergeCell ref="G49:H49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22:H2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FLEXIBLE</vt:lpstr>
      <vt:lpstr>MANUFACTURA AVANZADA</vt:lpstr>
      <vt:lpstr>CONTROL</vt:lpstr>
      <vt:lpstr>CIRCUITOS HIDRAULICOS Y NEUMATI</vt:lpstr>
      <vt:lpstr>CONTROL LOGICO PROGRAMABLE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2024-03-07T02:49:06Z</dcterms:modified>
</cp:coreProperties>
</file>