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EneroJunio_2024\Materias Escolarizada\Reporte SGI\Reporte 1 OK\"/>
    </mc:Choice>
  </mc:AlternateContent>
  <xr:revisionPtr revIDLastSave="0" documentId="13_ncr:1_{EEB4C17E-F670-4EB8-9935-06CE4F345D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</sheets>
  <definedNames>
    <definedName name="_xlnm.Print_Area" localSheetId="0">'1'!$A$1:$N$37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M28" i="10"/>
  <c r="B37" i="10"/>
  <c r="N28" i="10"/>
  <c r="F28" i="10"/>
  <c r="E28" i="10"/>
  <c r="I17" i="10"/>
  <c r="I16" i="10"/>
  <c r="I15" i="10"/>
  <c r="I14" i="10"/>
  <c r="I28" i="10" l="1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<sst xmlns="http://schemas.openxmlformats.org/spreadsheetml/2006/main" count="56" uniqueCount="43">
  <si>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</si>
  <si>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</si>
  <si>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</si>
  <si>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</si>
  <si>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</si>
  <si>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</si>
  <si>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</si>
  <si>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</si>
  <si>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</si>
  <si>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</si>
  <si>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</si>
  <si>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</si>
  <si>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</si>
  <si>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</si>
  <si>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</si>
  <si>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</si>
  <si>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</si>
  <si>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</si>
  <si>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</si>
  <si>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</si>
  <si>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</si>
  <si>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</si>
  <si>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</si>
  <si>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</si>
  <si>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</si>
  <si>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</si>
  <si>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</si>
  <si>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</si>
  <si>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</si>
  <si>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</si>
  <si>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</si>
  <si>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</si>
  <si>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</si>
  <si>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MANUFACTURA AVANZADA</t>
  </si>
  <si>
    <t>611A</t>
  </si>
  <si>
    <t>ING. YOSAFAT MORTERA ELIAS</t>
  </si>
  <si>
    <t>MANUFACTURA FLEXIBLE POR SOFTWARE</t>
  </si>
  <si>
    <t>711A</t>
  </si>
  <si>
    <t>CIRCUITOS HIDRAULICOS Y NEUMATICOS</t>
  </si>
  <si>
    <t>FEB-JUN 2024</t>
  </si>
  <si>
    <t>CONTROL</t>
  </si>
  <si>
    <t>CONTROLADORES LOGICOS PROGRAMABLES</t>
  </si>
  <si>
    <t>811A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</si>
</sst>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3" zoomScale="68" zoomScaleNormal="68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4" t="s">
        <v>5</v>
      </c>
      <c r="E8" s="5">
        <v>5</v>
      </c>
      <c r="G8" s="4" t="s">
        <v>6</v>
      </c>
      <c r="H8" s="5">
        <v>5</v>
      </c>
      <c r="I8" s="33" t="s">
        <v>7</v>
      </c>
      <c r="J8" s="33"/>
      <c r="K8" s="33"/>
      <c r="L8" s="27" t="s">
        <v>39</v>
      </c>
      <c r="M8" s="27"/>
      <c r="N8" s="27"/>
    </row>
    <row r="10" spans="1:14" x14ac:dyDescent="0.25">
      <c r="A10" s="4" t="s">
        <v>8</v>
      </c>
      <c r="B10" s="27" t="s">
        <v>30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36</v>
      </c>
      <c r="B14" s="9" t="s">
        <v>21</v>
      </c>
      <c r="C14" s="9" t="s">
        <v>37</v>
      </c>
      <c r="D14" s="9" t="s">
        <v>31</v>
      </c>
      <c r="E14" s="9">
        <v>4</v>
      </c>
      <c r="F14" s="9">
        <v>1</v>
      </c>
      <c r="G14" s="9"/>
      <c r="H14" s="10"/>
      <c r="I14" s="9">
        <f t="shared" ref="I14:I28" si="0">(E14-SUM(F14:G14))-K14</f>
        <v>3</v>
      </c>
      <c r="J14" s="10"/>
      <c r="K14" s="9"/>
      <c r="L14" s="10"/>
      <c r="M14" s="9">
        <v>20</v>
      </c>
      <c r="N14" s="15">
        <v>0.25</v>
      </c>
    </row>
    <row r="15" spans="1:14" s="11" customFormat="1" x14ac:dyDescent="0.25">
      <c r="A15" s="8" t="s">
        <v>33</v>
      </c>
      <c r="B15" s="9" t="s">
        <v>21</v>
      </c>
      <c r="C15" s="9" t="s">
        <v>34</v>
      </c>
      <c r="D15" s="9" t="s">
        <v>31</v>
      </c>
      <c r="E15" s="9">
        <v>34</v>
      </c>
      <c r="F15" s="9">
        <v>29</v>
      </c>
      <c r="G15" s="9"/>
      <c r="H15" s="10"/>
      <c r="I15" s="9">
        <f t="shared" si="0"/>
        <v>5</v>
      </c>
      <c r="J15" s="10"/>
      <c r="K15" s="9"/>
      <c r="L15" s="10"/>
      <c r="M15" s="9">
        <v>72</v>
      </c>
      <c r="N15" s="15">
        <v>0.85</v>
      </c>
    </row>
    <row r="16" spans="1:14" s="11" customFormat="1" x14ac:dyDescent="0.25">
      <c r="A16" s="8" t="s">
        <v>40</v>
      </c>
      <c r="B16" s="9" t="s">
        <v>21</v>
      </c>
      <c r="C16" s="9" t="s">
        <v>42</v>
      </c>
      <c r="D16" s="9" t="s">
        <v>31</v>
      </c>
      <c r="E16" s="9">
        <v>29</v>
      </c>
      <c r="F16" s="9">
        <v>27</v>
      </c>
      <c r="G16" s="9"/>
      <c r="H16" s="10"/>
      <c r="I16" s="9">
        <f t="shared" si="0"/>
        <v>2</v>
      </c>
      <c r="J16" s="10"/>
      <c r="K16" s="9"/>
      <c r="L16" s="10"/>
      <c r="M16" s="9">
        <v>75</v>
      </c>
      <c r="N16" s="15">
        <v>0.93</v>
      </c>
    </row>
    <row r="17" spans="1:14" s="11" customFormat="1" ht="26.4" customHeight="1" x14ac:dyDescent="0.25">
      <c r="A17" s="8" t="s">
        <v>38</v>
      </c>
      <c r="B17" s="9" t="s">
        <v>21</v>
      </c>
      <c r="C17" s="9" t="s">
        <v>37</v>
      </c>
      <c r="D17" s="9" t="s">
        <v>31</v>
      </c>
      <c r="E17" s="9">
        <v>3</v>
      </c>
      <c r="F17" s="9">
        <v>3</v>
      </c>
      <c r="G17" s="9"/>
      <c r="H17" s="10"/>
      <c r="I17" s="9">
        <f t="shared" si="0"/>
        <v>0</v>
      </c>
      <c r="J17" s="10"/>
      <c r="K17" s="9"/>
      <c r="L17" s="10"/>
      <c r="M17" s="9">
        <v>81</v>
      </c>
      <c r="N17" s="15">
        <v>0.33</v>
      </c>
    </row>
    <row r="18" spans="1:14" s="11" customFormat="1" ht="26.4" x14ac:dyDescent="0.25">
      <c r="A18" s="8" t="s">
        <v>41</v>
      </c>
      <c r="B18" s="9" t="s">
        <v>21</v>
      </c>
      <c r="C18" s="9" t="s">
        <v>42</v>
      </c>
      <c r="D18" s="9" t="s">
        <v>31</v>
      </c>
      <c r="E18" s="9">
        <v>25</v>
      </c>
      <c r="F18" s="9">
        <v>20</v>
      </c>
      <c r="G18" s="9"/>
      <c r="H18" s="10"/>
      <c r="I18" s="9">
        <f t="shared" si="0"/>
        <v>5</v>
      </c>
      <c r="J18" s="10"/>
      <c r="K18" s="9"/>
      <c r="L18" s="10"/>
      <c r="M18" s="9">
        <v>66</v>
      </c>
      <c r="N18" s="15">
        <v>0.8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80</v>
      </c>
      <c r="G28" s="17"/>
      <c r="H28" s="18"/>
      <c r="I28" s="17">
        <f t="shared" si="0"/>
        <v>15</v>
      </c>
      <c r="J28" s="18"/>
      <c r="K28" s="17">
        <v>0</v>
      </c>
      <c r="L28" s="18">
        <f t="shared" ref="L28" si="1">K28/E28</f>
        <v>0</v>
      </c>
      <c r="M28" s="17">
        <f>AVERAGE(M14:M27)</f>
        <v>62.8</v>
      </c>
      <c r="N28" s="19">
        <f>AVERAGE(N14:N27)</f>
        <v>0.63200000000000001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tr">
        <f>B10</f>
        <v>DR. GUILLERMO REYES MORALES</v>
      </c>
      <c r="C37" s="21"/>
      <c r="D37" s="21"/>
      <c r="E37" s="13"/>
      <c r="F37" s="13"/>
      <c r="G37" s="21" t="s">
        <v>35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2024-03-12T00:28:16Z</dcterms:modified>
  <cp:category/>
  <cp:contentStatus/>
</cp:coreProperties>
</file>