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4\"/>
    </mc:Choice>
  </mc:AlternateContent>
  <bookViews>
    <workbookView xWindow="0" yWindow="0" windowWidth="18450" windowHeight="7338" activeTab="3"/>
  </bookViews>
  <sheets>
    <sheet name="MATERIA 1" sheetId="1" r:id="rId1"/>
    <sheet name="MATERIA 2" sheetId="3" r:id="rId2"/>
    <sheet name="MATERIA 4" sheetId="5" r:id="rId3"/>
    <sheet name="MATERIA 3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5" l="1"/>
  <c r="K55" i="5" l="1"/>
  <c r="L55" i="5"/>
  <c r="M55" i="5"/>
  <c r="N55" i="5"/>
  <c r="O55" i="5"/>
  <c r="P55" i="5"/>
  <c r="K54" i="5"/>
  <c r="L54" i="5"/>
  <c r="M54" i="5"/>
  <c r="N54" i="5"/>
  <c r="O54" i="5"/>
  <c r="P54" i="5"/>
  <c r="Q10" i="5"/>
  <c r="Q11" i="5"/>
  <c r="Q12" i="5"/>
  <c r="Q13" i="5"/>
  <c r="Q14" i="5"/>
  <c r="Q15" i="5"/>
  <c r="Q16" i="5"/>
  <c r="Q17" i="5"/>
  <c r="Q18" i="5"/>
  <c r="Q19" i="5"/>
  <c r="Q20" i="5"/>
  <c r="Q21" i="5"/>
  <c r="Q23" i="5"/>
  <c r="Q24" i="5"/>
  <c r="Q25" i="5"/>
  <c r="Q26" i="5"/>
  <c r="Q27" i="5"/>
  <c r="Q28" i="5"/>
  <c r="Q29" i="5"/>
  <c r="Q30" i="5"/>
  <c r="Q31" i="5"/>
  <c r="Q32" i="5"/>
  <c r="Q33" i="5"/>
  <c r="Q34" i="5"/>
  <c r="Q37" i="5"/>
  <c r="Q9" i="5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10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5" i="3"/>
  <c r="Q26" i="3"/>
  <c r="Q27" i="3"/>
  <c r="Q28" i="3"/>
  <c r="Q29" i="3"/>
  <c r="Q30" i="3"/>
  <c r="Q31" i="3"/>
  <c r="Q32" i="3"/>
  <c r="Q9" i="3"/>
  <c r="Q10" i="1"/>
  <c r="Q12" i="1"/>
  <c r="Q13" i="1"/>
  <c r="Q14" i="1"/>
  <c r="Q15" i="1"/>
  <c r="Q16" i="1"/>
  <c r="Q17" i="1"/>
  <c r="Q18" i="1"/>
  <c r="Q19" i="1"/>
  <c r="Q20" i="1"/>
  <c r="Q21" i="1"/>
  <c r="Q22" i="1"/>
  <c r="Q24" i="1"/>
  <c r="Q25" i="1"/>
  <c r="Q26" i="1"/>
  <c r="Q27" i="1"/>
  <c r="Q28" i="1"/>
  <c r="Q29" i="1"/>
  <c r="Q9" i="1"/>
  <c r="Q50" i="5" l="1"/>
  <c r="Q49" i="5"/>
  <c r="Q48" i="5"/>
  <c r="Q47" i="5"/>
  <c r="Q46" i="5"/>
  <c r="Q45" i="5"/>
  <c r="Q44" i="5"/>
  <c r="Q43" i="5"/>
  <c r="Q42" i="5"/>
  <c r="B18" i="5"/>
  <c r="B19" i="5" s="1"/>
  <c r="B21" i="5" s="1"/>
  <c r="B24" i="5" s="1"/>
  <c r="B25" i="5" s="1"/>
  <c r="B26" i="5" s="1"/>
  <c r="B28" i="5" s="1"/>
  <c r="B29" i="5" s="1"/>
  <c r="B30" i="5" s="1"/>
  <c r="B31" i="5" s="1"/>
  <c r="B32" i="5" s="1"/>
  <c r="B33" i="5" s="1"/>
  <c r="B34" i="5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Q9" i="4"/>
  <c r="P50" i="3"/>
  <c r="O50" i="3"/>
  <c r="P49" i="3"/>
  <c r="O49" i="3"/>
  <c r="P48" i="3"/>
  <c r="O48" i="3"/>
  <c r="O51" i="3" s="1"/>
  <c r="N48" i="3"/>
  <c r="M48" i="3"/>
  <c r="L48" i="3"/>
  <c r="K48" i="3"/>
  <c r="J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B10" i="3"/>
  <c r="B11" i="3" s="1"/>
  <c r="B12" i="3" s="1"/>
  <c r="B13" i="3" s="1"/>
  <c r="B14" i="3" s="1"/>
  <c r="B15" i="3" s="1"/>
  <c r="B16" i="3" s="1"/>
  <c r="B17" i="3" s="1"/>
  <c r="B18" i="3" s="1"/>
  <c r="B20" i="3" s="1"/>
  <c r="B21" i="3" s="1"/>
  <c r="B22" i="3" s="1"/>
  <c r="B23" i="3" s="1"/>
  <c r="B30" i="3" s="1"/>
  <c r="B31" i="3" s="1"/>
  <c r="B32" i="3" s="1"/>
  <c r="O52" i="3" l="1"/>
  <c r="P51" i="3"/>
  <c r="L51" i="3"/>
  <c r="J51" i="3"/>
  <c r="L52" i="3"/>
  <c r="P52" i="3"/>
  <c r="Q50" i="3"/>
  <c r="J52" i="3"/>
  <c r="J57" i="4"/>
  <c r="Q56" i="4"/>
  <c r="J54" i="5"/>
  <c r="J55" i="5"/>
  <c r="Q53" i="5"/>
  <c r="Q51" i="5"/>
  <c r="Q52" i="5"/>
  <c r="J58" i="4"/>
  <c r="Q54" i="4"/>
  <c r="Q55" i="4"/>
  <c r="Q48" i="3"/>
  <c r="Q49" i="3"/>
  <c r="Q54" i="1"/>
  <c r="Q55" i="5" l="1"/>
  <c r="Q54" i="5"/>
  <c r="Q51" i="3"/>
  <c r="Q52" i="3"/>
  <c r="Q58" i="4"/>
  <c r="Q57" i="4"/>
  <c r="Q50" i="1"/>
  <c r="Q51" i="1"/>
  <c r="Q52" i="1"/>
  <c r="Q53" i="1"/>
  <c r="Q30" i="1" l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5" i="1" l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5" i="1" s="1"/>
  <c r="B26" i="1" s="1"/>
  <c r="B27" i="1" s="1"/>
  <c r="B28" i="1" s="1"/>
  <c r="B29" i="1" s="1"/>
  <c r="Q59" i="1" l="1"/>
  <c r="Q58" i="1"/>
</calcChain>
</file>

<file path=xl/sharedStrings.xml><?xml version="1.0" encoding="utf-8"?>
<sst xmlns="http://schemas.openxmlformats.org/spreadsheetml/2006/main" count="294" uniqueCount="215">
  <si>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</si>
  <si>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</si>
  <si>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</si>
  <si>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</si>
  <si>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</si>
  <si>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</si>
  <si>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</si>
  <si>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</si>
  <si>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</si>
  <si>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</si>
  <si>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</si>
  <si>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</si>
  <si>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</si>
  <si>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</si>
  <si>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</si>
  <si>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</si>
  <si>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</si>
  <si>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</si>
  <si>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</si>
  <si>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</si>
  <si>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</si>
  <si>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</si>
  <si>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</si>
  <si>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</si>
  <si>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FRANCISCO TOTO MACHUCHO</t>
  </si>
  <si>
    <t>231U0329</t>
  </si>
  <si>
    <t>231U0633</t>
  </si>
  <si>
    <t>231U0625</t>
  </si>
  <si>
    <t>231U0333</t>
  </si>
  <si>
    <t>231U0334</t>
  </si>
  <si>
    <t>231U0670</t>
  </si>
  <si>
    <t>231U0336</t>
  </si>
  <si>
    <t>231U0337</t>
  </si>
  <si>
    <t>231U0338</t>
  </si>
  <si>
    <t>231U0339</t>
  </si>
  <si>
    <t>231U0340</t>
  </si>
  <si>
    <t>231U0342</t>
  </si>
  <si>
    <t>231U0343</t>
  </si>
  <si>
    <t>231U0345</t>
  </si>
  <si>
    <t>231U0346</t>
  </si>
  <si>
    <t>231U0332</t>
  </si>
  <si>
    <t>231U0347</t>
  </si>
  <si>
    <t>231U0688</t>
  </si>
  <si>
    <t>231U0676</t>
  </si>
  <si>
    <t>231U0349</t>
  </si>
  <si>
    <t>231U0351</t>
  </si>
  <si>
    <t>231U0352</t>
  </si>
  <si>
    <t>231U0353</t>
  </si>
  <si>
    <t>231U0354</t>
  </si>
  <si>
    <t>231U0355</t>
  </si>
  <si>
    <t>231U0592</t>
  </si>
  <si>
    <t>231U0357</t>
  </si>
  <si>
    <t>231U0659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</si>
  <si>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</si>
  <si>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</si>
  <si>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</si>
  <si>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</si>
  <si>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</si>
  <si>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</si>
  <si>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</si>
  <si>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FISCAL CARVAJAL CAROLAINS ALICIA</t>
  </si>
  <si>
    <t>GONZALEZ ANTELE JESUS ANTONIO</t>
  </si>
  <si>
    <t>HERNANDEZ HERNANDEZ ANA SHERLYN</t>
  </si>
  <si>
    <t>JARQUIN ESCOBAR JOSÉ ANGEL</t>
  </si>
  <si>
    <t>LECHUGA LUNA JAIRO JAIR</t>
  </si>
  <si>
    <t>LINAREZ UTRERA LEONARDO</t>
  </si>
  <si>
    <t>MOGUEL SAAVEDRA EMILIANO</t>
  </si>
  <si>
    <t>MORALES COBOS CUITLAHUAC MIGUEL</t>
  </si>
  <si>
    <t>ORTIZ MONCLUTT ADÁN</t>
  </si>
  <si>
    <t>PASCUAL MARTINEZ BRENDA JAZMIN</t>
  </si>
  <si>
    <t>POLITO CARVAJAL MIRIAN PAOLA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</si>
  <si>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</si>
  <si>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</si>
  <si>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</si>
  <si>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</si>
  <si>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</si>
  <si>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</si>
  <si>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</si>
  <si>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TEMICH BAXIN LUIS ANGEL</t>
  </si>
  <si>
    <t>TORO ROQUE KAREN</t>
  </si>
  <si>
    <t>VENTURA LUNA JOHANAN ESAU</t>
  </si>
  <si>
    <t>231U0181</t>
  </si>
  <si>
    <t>231U0186</t>
  </si>
  <si>
    <t>231U0189</t>
  </si>
  <si>
    <t>231U0191</t>
  </si>
  <si>
    <t>231U0192</t>
  </si>
  <si>
    <t>231U0195</t>
  </si>
  <si>
    <t>231U0197</t>
  </si>
  <si>
    <t>231U0635</t>
  </si>
  <si>
    <t>231U0208</t>
  </si>
  <si>
    <t>231U0213</t>
  </si>
  <si>
    <t>231U0216</t>
  </si>
  <si>
    <t>231U0223</t>
  </si>
  <si>
    <t>231U0224</t>
  </si>
  <si>
    <t>231U0226</t>
  </si>
  <si>
    <t>231U0228</t>
  </si>
  <si>
    <t>231U0232</t>
  </si>
  <si>
    <t>231U0234</t>
  </si>
  <si>
    <t>AGUIRRE LINDO JOSSELYN ESBEYDI</t>
  </si>
  <si>
    <t>CABADA GONZALEZ CARLOS ALBERTO</t>
  </si>
  <si>
    <t>CHAPOL MARTINEZ KARLA MONSERRAT</t>
  </si>
  <si>
    <t>COBAXIN XOLO YANET</t>
  </si>
  <si>
    <t>COBIX OSORIO CARLOS AUGUSTO</t>
  </si>
  <si>
    <t>CRUZ FLORES ALONDRA YARAVI NAIBITH</t>
  </si>
  <si>
    <t>DOMINGUEZ MORALES XIMENA</t>
  </si>
  <si>
    <t>ESCOBAR ROSAS JOAQUIN DAGOBERTO</t>
  </si>
  <si>
    <t>MARCIAL GARCIA ALAN ANTONIO</t>
  </si>
  <si>
    <t>MORALES CANO AISHA SHECCID</t>
  </si>
  <si>
    <t>MORTERA ELIAS ALEXANDER</t>
  </si>
  <si>
    <t>PUCHETA VILLALOBOS JOSÉ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</si>
  <si>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</si>
  <si>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</si>
  <si>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</si>
  <si>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</si>
  <si>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</si>
  <si>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>231U0182</t>
  </si>
  <si>
    <t>231U0184</t>
  </si>
  <si>
    <t>231U0185</t>
  </si>
  <si>
    <t>231U0614</t>
  </si>
  <si>
    <t>231U0613</t>
  </si>
  <si>
    <t>231U0627</t>
  </si>
  <si>
    <t>231U0609</t>
  </si>
  <si>
    <t>231U0193</t>
  </si>
  <si>
    <t>231U0196</t>
  </si>
  <si>
    <t>231U0610</t>
  </si>
  <si>
    <t>231U0199</t>
  </si>
  <si>
    <t>231U0203</t>
  </si>
  <si>
    <t>231U0589</t>
  </si>
  <si>
    <t>231U0206</t>
  </si>
  <si>
    <t>231U0694</t>
  </si>
  <si>
    <t>231U0207</t>
  </si>
  <si>
    <t>231U0214</t>
  </si>
  <si>
    <t>231U0652</t>
  </si>
  <si>
    <t>231U0220</t>
  </si>
  <si>
    <t>231U0227</t>
  </si>
  <si>
    <t>231U0230</t>
  </si>
  <si>
    <t>231U0698</t>
  </si>
  <si>
    <t>231U0233</t>
  </si>
  <si>
    <t>231U0235</t>
  </si>
  <si>
    <t>ARANDA MALAGA KARLA</t>
  </si>
  <si>
    <t>BELLI VELASCO JASMIN</t>
  </si>
  <si>
    <t>BUSTAMANTE REYES ARIANA YACSURIT</t>
  </si>
  <si>
    <t>CAIXBA VILLEGAS MERCEDES</t>
  </si>
  <si>
    <t>CAMPECHANO TOGA LESLY DENIS</t>
  </si>
  <si>
    <t>CAMPOS CATEMAXCA MARCO ANTONIO</t>
  </si>
  <si>
    <t>CANSINO BELLI JONATHAN</t>
  </si>
  <si>
    <t>COBIX RUIZ CARLOS IGNACIO</t>
  </si>
  <si>
    <t>CRUZ LÁZARO MISAEL</t>
  </si>
  <si>
    <t>DOMINGUEZ ARRES TITO</t>
  </si>
  <si>
    <t>ESCRIBANO ATAXCA FAUSTO ADAN</t>
  </si>
  <si>
    <t>IXTEPAN BELLI CARLOS DANIEL</t>
  </si>
  <si>
    <t>LANDA MENDOZA BRITZY DAYLIN</t>
  </si>
  <si>
    <t>LÓPEZ FELIPE SANDRA PAOLA</t>
  </si>
  <si>
    <t>MACHUCHO MIL LUIS DAVID</t>
  </si>
  <si>
    <t>MARCIAL ARRES ALYN GUADALUPE</t>
  </si>
  <si>
    <t>MORENO AGUILAR MARIA FERNANDA</t>
  </si>
  <si>
    <t>POLITO BUSTAMANTE JASMIN</t>
  </si>
  <si>
    <t>RODAS FLORES LUIS CARLOS</t>
  </si>
  <si>
    <t>TEMICH SALAZAR PAULA</t>
  </si>
  <si>
    <t>TOTO TOTO JANNETH DEL ROSARIO</t>
  </si>
  <si>
    <t>VICENTE ALVARADO JUAN CARLOS</t>
  </si>
  <si>
    <t>XOLO ANTELE LOURDES</t>
  </si>
  <si>
    <t>231U0188</t>
  </si>
  <si>
    <t>231U0201</t>
  </si>
  <si>
    <t>231U0237</t>
  </si>
  <si>
    <t>CHAGALA FISCAL MIGUEL ANGEL</t>
  </si>
  <si>
    <t>ORGANISTA VILLASECA SIGRID SUZETTE</t>
  </si>
  <si>
    <t>MALAGA GALEANA ANA ELIZABETH</t>
  </si>
  <si>
    <t>231U0299</t>
  </si>
  <si>
    <t>LINAREZ UTRERA SEBASTIAN</t>
  </si>
  <si>
    <t>GARCÍA CANELA FRANCISCO</t>
  </si>
  <si>
    <t>MORALES HERNANDEZ SAMUEL</t>
  </si>
  <si>
    <t>221U0313</t>
  </si>
  <si>
    <t>COSTOS DE MANUFACTURA</t>
  </si>
  <si>
    <t>FEBRERO-JUNIO 2024</t>
  </si>
  <si>
    <t>205 A</t>
  </si>
  <si>
    <t>205 B</t>
  </si>
  <si>
    <t>COSTOS EMPRESARIALES</t>
  </si>
  <si>
    <t>210 A</t>
  </si>
  <si>
    <t>GESTIÓN DE LA RETRIBUCIÓN</t>
  </si>
  <si>
    <t>605 C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</si>
  <si>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</si>
  <si>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</si>
  <si>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</si>
  <si>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</si>
  <si>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</si>
  <si>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</si>
  <si>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</si>
  <si>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</si>
  <si>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</si>
  <si>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</si>
  <si>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</si>
  <si>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</si>
  <si>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</si>
  <si>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VAZQUEZ CHAPOL KARLA LARISSA</t>
  </si>
  <si>
    <t>VELAZCO BAXIN MIGUEL ANGEL</t>
  </si>
  <si>
    <t>XOLO CARDENAS VIRIDIANA</t>
  </si>
  <si>
    <t>XOLO SANTOS ANGELICA</t>
  </si>
  <si>
    <t>211U0211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</si>
  <si>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</si>
  <si>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</si>
  <si>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</si>
  <si>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</si>
  <si>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</si>
  <si>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</si>
  <si>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</si>
  <si>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</si>
  <si>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</si>
  <si>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</si>
  <si>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</si>
  <si>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</si>
  <si>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211U0283</t>
  </si>
  <si>
    <t>211U0285</t>
  </si>
  <si>
    <t>211U0287</t>
  </si>
  <si>
    <t>211U0288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</si>
</sst>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7" fillId="0" borderId="5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0" fillId="0" borderId="2" xfId="0" applyFont="1" applyBorder="1" applyAlignment="1">
      <alignment horizontal="center"/>
    </xf>
    <xf numFmtId="0" fontId="0" fillId="0" borderId="0" xfId="0" applyNumberForma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0" fillId="0" borderId="2" xfId="0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83573</xdr:colOff>
      <xdr:row>59</xdr:row>
      <xdr:rowOff>168303</xdr:rowOff>
    </xdr:from>
    <xdr:to>
      <xdr:col>15</xdr:col>
      <xdr:colOff>215109</xdr:colOff>
      <xdr:row>72</xdr:row>
      <xdr:rowOff>152880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5573" y="10625537"/>
          <a:ext cx="2770164" cy="2355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52</xdr:row>
      <xdr:rowOff>149453</xdr:rowOff>
    </xdr:from>
    <xdr:to>
      <xdr:col>15</xdr:col>
      <xdr:colOff>269422</xdr:colOff>
      <xdr:row>65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9411" y="10531703"/>
          <a:ext cx="2755674" cy="23372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331787</xdr:colOff>
      <xdr:row>55</xdr:row>
      <xdr:rowOff>160791</xdr:rowOff>
    </xdr:from>
    <xdr:to>
      <xdr:col>15</xdr:col>
      <xdr:colOff>373900</xdr:colOff>
      <xdr:row>68</xdr:row>
      <xdr:rowOff>143286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3312" y="10624004"/>
          <a:ext cx="2751976" cy="2335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86180</xdr:colOff>
      <xdr:row>58</xdr:row>
      <xdr:rowOff>104322</xdr:rowOff>
    </xdr:from>
    <xdr:to>
      <xdr:col>15</xdr:col>
      <xdr:colOff>217193</xdr:colOff>
      <xdr:row>71</xdr:row>
      <xdr:rowOff>86817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1787" y="10504715"/>
          <a:ext cx="2761727" cy="2341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3"/>
  <sheetViews>
    <sheetView topLeftCell="A44" zoomScaleNormal="100" workbookViewId="0">
      <selection activeCell="M59" sqref="M59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62" t="s">
        <v>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2"/>
      <c r="R2" s="2"/>
    </row>
    <row r="3" spans="2:18" x14ac:dyDescent="0.55000000000000004">
      <c r="C3" s="66" t="s">
        <v>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1"/>
      <c r="R3" s="1"/>
    </row>
    <row r="4" spans="2:18" x14ac:dyDescent="0.55000000000000004">
      <c r="C4" t="s">
        <v>0</v>
      </c>
      <c r="D4" s="71" t="s">
        <v>173</v>
      </c>
      <c r="E4" s="71"/>
      <c r="F4" s="71"/>
      <c r="G4" s="71"/>
      <c r="I4" t="s">
        <v>1</v>
      </c>
      <c r="J4" s="59" t="s">
        <v>175</v>
      </c>
      <c r="K4" s="59"/>
      <c r="M4" t="s">
        <v>2</v>
      </c>
      <c r="N4" s="60">
        <v>45359</v>
      </c>
      <c r="O4" s="60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59" t="s">
        <v>174</v>
      </c>
      <c r="E6" s="59"/>
      <c r="F6" s="59"/>
      <c r="G6" s="59"/>
      <c r="I6" s="64" t="s">
        <v>22</v>
      </c>
      <c r="J6" s="64"/>
      <c r="K6" s="65" t="s">
        <v>24</v>
      </c>
      <c r="L6" s="65"/>
      <c r="M6" s="65"/>
      <c r="N6" s="65"/>
      <c r="O6" s="65"/>
      <c r="P6" s="65"/>
    </row>
    <row r="7" spans="2:18" ht="11.25" customHeight="1" x14ac:dyDescent="0.55000000000000004">
      <c r="D7" s="36"/>
      <c r="E7" s="36"/>
      <c r="F7" s="36"/>
      <c r="G7" s="36"/>
      <c r="H7" s="36"/>
      <c r="I7" s="36"/>
      <c r="J7" s="36"/>
    </row>
    <row r="8" spans="2:18" ht="14.7" thickBot="1" x14ac:dyDescent="0.6">
      <c r="B8" s="3" t="s">
        <v>4</v>
      </c>
      <c r="C8" s="3" t="s">
        <v>6</v>
      </c>
      <c r="D8" s="61" t="s">
        <v>5</v>
      </c>
      <c r="E8" s="61"/>
      <c r="F8" s="61"/>
      <c r="G8" s="61"/>
      <c r="H8" s="61"/>
      <c r="I8" s="61"/>
      <c r="J8" s="35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4.7" thickBot="1" x14ac:dyDescent="0.6">
      <c r="B9" s="7">
        <v>1</v>
      </c>
      <c r="C9" s="44" t="s">
        <v>81</v>
      </c>
      <c r="D9" s="37" t="s">
        <v>98</v>
      </c>
      <c r="E9" s="38"/>
      <c r="F9" s="38"/>
      <c r="G9" s="38"/>
      <c r="H9" s="38"/>
      <c r="I9" s="39"/>
      <c r="J9" s="40">
        <v>76</v>
      </c>
      <c r="K9" s="40">
        <v>90</v>
      </c>
      <c r="L9" s="40">
        <v>86</v>
      </c>
      <c r="M9" s="40">
        <v>82</v>
      </c>
      <c r="N9" s="40"/>
      <c r="O9" s="5"/>
      <c r="P9" s="5"/>
      <c r="Q9" s="14">
        <f>SUM(J9:P9)/5</f>
        <v>66.8</v>
      </c>
    </row>
    <row r="10" spans="2:18" ht="14.7" thickBot="1" x14ac:dyDescent="0.6">
      <c r="B10" s="7">
        <v>2</v>
      </c>
      <c r="C10" s="45" t="s">
        <v>82</v>
      </c>
      <c r="D10" s="37" t="s">
        <v>99</v>
      </c>
      <c r="E10" s="38"/>
      <c r="F10" s="38"/>
      <c r="G10" s="38"/>
      <c r="H10" s="38"/>
      <c r="I10" s="39"/>
      <c r="J10" s="40">
        <v>70</v>
      </c>
      <c r="K10" s="40">
        <v>90</v>
      </c>
      <c r="L10" s="40">
        <v>85</v>
      </c>
      <c r="M10" s="40">
        <v>79</v>
      </c>
      <c r="N10" s="40"/>
      <c r="O10" s="5"/>
      <c r="P10" s="5"/>
      <c r="Q10" s="14">
        <f t="shared" ref="Q10:Q29" si="0">SUM(J10:P10)/5</f>
        <v>64.8</v>
      </c>
    </row>
    <row r="11" spans="2:18" ht="14.7" thickBot="1" x14ac:dyDescent="0.6">
      <c r="B11" s="42">
        <v>3</v>
      </c>
      <c r="C11" s="45" t="s">
        <v>162</v>
      </c>
      <c r="D11" s="50" t="s">
        <v>165</v>
      </c>
      <c r="E11" s="51"/>
      <c r="F11" s="51"/>
      <c r="G11" s="51"/>
      <c r="H11" s="51"/>
      <c r="I11" s="52"/>
      <c r="J11" s="40"/>
      <c r="K11" s="40">
        <v>80</v>
      </c>
      <c r="L11" s="40">
        <v>75</v>
      </c>
      <c r="M11" s="40">
        <v>80</v>
      </c>
      <c r="N11" s="40"/>
      <c r="O11" s="43"/>
      <c r="P11" s="43"/>
      <c r="Q11" s="14"/>
    </row>
    <row r="12" spans="2:18" ht="14.7" thickBot="1" x14ac:dyDescent="0.6">
      <c r="B12" s="7">
        <v>4</v>
      </c>
      <c r="C12" s="45" t="s">
        <v>83</v>
      </c>
      <c r="D12" s="37" t="s">
        <v>100</v>
      </c>
      <c r="E12" s="38"/>
      <c r="F12" s="38"/>
      <c r="G12" s="38"/>
      <c r="H12" s="38"/>
      <c r="I12" s="39"/>
      <c r="J12" s="40">
        <v>73</v>
      </c>
      <c r="K12" s="40">
        <v>90</v>
      </c>
      <c r="L12" s="40">
        <v>86</v>
      </c>
      <c r="M12" s="40">
        <v>84</v>
      </c>
      <c r="N12" s="40"/>
      <c r="O12" s="5"/>
      <c r="P12" s="5"/>
      <c r="Q12" s="14">
        <f t="shared" si="0"/>
        <v>66.599999999999994</v>
      </c>
    </row>
    <row r="13" spans="2:18" ht="14.7" thickBot="1" x14ac:dyDescent="0.6">
      <c r="B13" s="7">
        <f t="shared" ref="B13:B29" si="1">B12+1</f>
        <v>5</v>
      </c>
      <c r="C13" s="45" t="s">
        <v>84</v>
      </c>
      <c r="D13" s="37" t="s">
        <v>101</v>
      </c>
      <c r="E13" s="38"/>
      <c r="F13" s="38"/>
      <c r="G13" s="38"/>
      <c r="H13" s="38"/>
      <c r="I13" s="39"/>
      <c r="J13" s="40">
        <v>70</v>
      </c>
      <c r="K13" s="40"/>
      <c r="L13" s="40">
        <v>74</v>
      </c>
      <c r="M13" s="40">
        <v>72</v>
      </c>
      <c r="N13" s="40"/>
      <c r="O13" s="5"/>
      <c r="P13" s="5"/>
      <c r="Q13" s="14">
        <f t="shared" si="0"/>
        <v>43.2</v>
      </c>
    </row>
    <row r="14" spans="2:18" ht="14.7" thickBot="1" x14ac:dyDescent="0.6">
      <c r="B14" s="7">
        <f t="shared" si="1"/>
        <v>6</v>
      </c>
      <c r="C14" s="45" t="s">
        <v>85</v>
      </c>
      <c r="D14" s="37" t="s">
        <v>102</v>
      </c>
      <c r="E14" s="38"/>
      <c r="F14" s="38"/>
      <c r="G14" s="38"/>
      <c r="H14" s="38"/>
      <c r="I14" s="39"/>
      <c r="J14" s="40">
        <v>70</v>
      </c>
      <c r="K14" s="40">
        <v>90</v>
      </c>
      <c r="L14" s="40">
        <v>74</v>
      </c>
      <c r="M14" s="40">
        <v>79</v>
      </c>
      <c r="N14" s="40"/>
      <c r="O14" s="5"/>
      <c r="P14" s="5"/>
      <c r="Q14" s="14">
        <f t="shared" si="0"/>
        <v>62.6</v>
      </c>
    </row>
    <row r="15" spans="2:18" ht="14.7" thickBot="1" x14ac:dyDescent="0.6">
      <c r="B15" s="7">
        <f t="shared" si="1"/>
        <v>7</v>
      </c>
      <c r="C15" s="45" t="s">
        <v>86</v>
      </c>
      <c r="D15" s="37" t="s">
        <v>103</v>
      </c>
      <c r="E15" s="38"/>
      <c r="F15" s="38"/>
      <c r="G15" s="38"/>
      <c r="H15" s="38"/>
      <c r="I15" s="39"/>
      <c r="J15" s="40">
        <v>70</v>
      </c>
      <c r="K15" s="40">
        <v>80</v>
      </c>
      <c r="L15" s="40"/>
      <c r="M15" s="40">
        <v>70</v>
      </c>
      <c r="N15" s="40"/>
      <c r="O15" s="5"/>
      <c r="P15" s="5"/>
      <c r="Q15" s="14">
        <f t="shared" si="0"/>
        <v>44</v>
      </c>
    </row>
    <row r="16" spans="2:18" ht="14.7" thickBot="1" x14ac:dyDescent="0.6">
      <c r="B16" s="7">
        <f t="shared" si="1"/>
        <v>8</v>
      </c>
      <c r="C16" s="45" t="s">
        <v>87</v>
      </c>
      <c r="D16" s="37" t="s">
        <v>104</v>
      </c>
      <c r="E16" s="38"/>
      <c r="F16" s="38"/>
      <c r="G16" s="38"/>
      <c r="H16" s="38"/>
      <c r="I16" s="39"/>
      <c r="J16" s="40"/>
      <c r="K16" s="40">
        <v>80</v>
      </c>
      <c r="L16" s="40">
        <v>74</v>
      </c>
      <c r="M16" s="40">
        <v>73</v>
      </c>
      <c r="N16" s="40"/>
      <c r="O16" s="5"/>
      <c r="P16" s="5"/>
      <c r="Q16" s="14">
        <f t="shared" si="0"/>
        <v>45.4</v>
      </c>
    </row>
    <row r="17" spans="2:17" ht="14.7" thickBot="1" x14ac:dyDescent="0.6">
      <c r="B17" s="7">
        <f t="shared" si="1"/>
        <v>9</v>
      </c>
      <c r="C17" s="45" t="s">
        <v>88</v>
      </c>
      <c r="D17" s="37" t="s">
        <v>105</v>
      </c>
      <c r="E17" s="38"/>
      <c r="F17" s="38"/>
      <c r="G17" s="38"/>
      <c r="H17" s="38"/>
      <c r="I17" s="39"/>
      <c r="J17" s="40"/>
      <c r="K17" s="40"/>
      <c r="L17" s="40"/>
      <c r="M17" s="40"/>
      <c r="N17" s="40"/>
      <c r="O17" s="5"/>
      <c r="P17" s="5"/>
      <c r="Q17" s="14">
        <f t="shared" si="0"/>
        <v>0</v>
      </c>
    </row>
    <row r="18" spans="2:17" ht="14.7" thickBot="1" x14ac:dyDescent="0.6">
      <c r="B18" s="7">
        <f t="shared" si="1"/>
        <v>10</v>
      </c>
      <c r="C18" s="45" t="s">
        <v>163</v>
      </c>
      <c r="D18" s="37" t="s">
        <v>170</v>
      </c>
      <c r="E18" s="38"/>
      <c r="F18" s="38"/>
      <c r="G18" s="38"/>
      <c r="H18" s="38"/>
      <c r="I18" s="39"/>
      <c r="J18" s="40">
        <v>70</v>
      </c>
      <c r="K18" s="40">
        <v>80</v>
      </c>
      <c r="L18" s="40">
        <v>70</v>
      </c>
      <c r="M18" s="40">
        <v>79</v>
      </c>
      <c r="N18" s="40"/>
      <c r="O18" s="5"/>
      <c r="P18" s="5"/>
      <c r="Q18" s="14">
        <f t="shared" si="0"/>
        <v>59.8</v>
      </c>
    </row>
    <row r="19" spans="2:17" ht="14.7" thickBot="1" x14ac:dyDescent="0.6">
      <c r="B19" s="7">
        <f t="shared" si="1"/>
        <v>11</v>
      </c>
      <c r="C19" s="45" t="s">
        <v>89</v>
      </c>
      <c r="D19" s="37" t="s">
        <v>106</v>
      </c>
      <c r="E19" s="38"/>
      <c r="F19" s="38"/>
      <c r="G19" s="38"/>
      <c r="H19" s="38"/>
      <c r="I19" s="39"/>
      <c r="J19" s="40"/>
      <c r="K19" s="40">
        <v>80</v>
      </c>
      <c r="L19" s="40"/>
      <c r="M19" s="40"/>
      <c r="N19" s="40"/>
      <c r="O19" s="5"/>
      <c r="P19" s="5"/>
      <c r="Q19" s="14">
        <f t="shared" si="0"/>
        <v>16</v>
      </c>
    </row>
    <row r="20" spans="2:17" ht="14.7" thickBot="1" x14ac:dyDescent="0.6">
      <c r="B20" s="7">
        <f t="shared" si="1"/>
        <v>12</v>
      </c>
      <c r="C20" s="45" t="s">
        <v>90</v>
      </c>
      <c r="D20" s="37" t="s">
        <v>107</v>
      </c>
      <c r="E20" s="38"/>
      <c r="F20" s="38"/>
      <c r="G20" s="38"/>
      <c r="H20" s="38"/>
      <c r="I20" s="39"/>
      <c r="J20" s="40">
        <v>70</v>
      </c>
      <c r="K20" s="40">
        <v>90</v>
      </c>
      <c r="L20" s="40">
        <v>79</v>
      </c>
      <c r="M20" s="40">
        <v>80</v>
      </c>
      <c r="N20" s="40"/>
      <c r="O20" s="5"/>
      <c r="P20" s="5"/>
      <c r="Q20" s="14">
        <f t="shared" si="0"/>
        <v>63.8</v>
      </c>
    </row>
    <row r="21" spans="2:17" ht="14.7" thickBot="1" x14ac:dyDescent="0.6">
      <c r="B21" s="7">
        <f t="shared" si="1"/>
        <v>13</v>
      </c>
      <c r="C21" s="45" t="s">
        <v>172</v>
      </c>
      <c r="D21" s="37" t="s">
        <v>171</v>
      </c>
      <c r="E21" s="38"/>
      <c r="F21" s="38"/>
      <c r="G21" s="38"/>
      <c r="H21" s="38"/>
      <c r="I21" s="39"/>
      <c r="J21" s="40"/>
      <c r="K21" s="40"/>
      <c r="L21" s="40"/>
      <c r="M21" s="40">
        <v>70</v>
      </c>
      <c r="N21" s="40"/>
      <c r="O21" s="5"/>
      <c r="P21" s="5"/>
      <c r="Q21" s="14">
        <f t="shared" si="0"/>
        <v>14</v>
      </c>
    </row>
    <row r="22" spans="2:17" ht="14.7" thickBot="1" x14ac:dyDescent="0.6">
      <c r="B22" s="7">
        <f t="shared" si="1"/>
        <v>14</v>
      </c>
      <c r="C22" s="45" t="s">
        <v>91</v>
      </c>
      <c r="D22" s="37" t="s">
        <v>108</v>
      </c>
      <c r="E22" s="38"/>
      <c r="F22" s="38"/>
      <c r="G22" s="38"/>
      <c r="H22" s="38"/>
      <c r="I22" s="39"/>
      <c r="J22" s="40"/>
      <c r="K22" s="40">
        <v>70</v>
      </c>
      <c r="L22" s="40">
        <v>70</v>
      </c>
      <c r="M22" s="40">
        <v>70</v>
      </c>
      <c r="N22" s="40"/>
      <c r="O22" s="5"/>
      <c r="P22" s="5"/>
      <c r="Q22" s="14">
        <f t="shared" si="0"/>
        <v>42</v>
      </c>
    </row>
    <row r="23" spans="2:17" ht="14.7" thickBot="1" x14ac:dyDescent="0.6">
      <c r="B23" s="42">
        <v>15</v>
      </c>
      <c r="C23" s="45" t="s">
        <v>164</v>
      </c>
      <c r="D23" s="37" t="s">
        <v>166</v>
      </c>
      <c r="E23" s="38"/>
      <c r="F23" s="38"/>
      <c r="G23" s="38"/>
      <c r="H23" s="38"/>
      <c r="I23" s="39"/>
      <c r="J23" s="40">
        <v>70</v>
      </c>
      <c r="K23" s="40">
        <v>90</v>
      </c>
      <c r="L23" s="40">
        <v>80</v>
      </c>
      <c r="M23" s="40">
        <v>81</v>
      </c>
      <c r="N23" s="40"/>
      <c r="O23" s="43"/>
      <c r="P23" s="43"/>
      <c r="Q23" s="14"/>
    </row>
    <row r="24" spans="2:17" ht="14.7" thickBot="1" x14ac:dyDescent="0.6">
      <c r="B24" s="7">
        <v>16</v>
      </c>
      <c r="C24" s="45" t="s">
        <v>92</v>
      </c>
      <c r="D24" s="30" t="s">
        <v>109</v>
      </c>
      <c r="E24" s="31"/>
      <c r="F24" s="31"/>
      <c r="G24" s="31"/>
      <c r="H24" s="31"/>
      <c r="I24" s="32"/>
      <c r="J24" s="40"/>
      <c r="K24" s="40">
        <v>70</v>
      </c>
      <c r="L24" s="40">
        <v>74</v>
      </c>
      <c r="M24" s="40">
        <v>80</v>
      </c>
      <c r="N24" s="40"/>
      <c r="O24" s="5"/>
      <c r="P24" s="5"/>
      <c r="Q24" s="14">
        <f t="shared" si="0"/>
        <v>44.8</v>
      </c>
    </row>
    <row r="25" spans="2:17" ht="14.7" thickBot="1" x14ac:dyDescent="0.6">
      <c r="B25" s="7">
        <f t="shared" si="1"/>
        <v>17</v>
      </c>
      <c r="C25" s="45" t="s">
        <v>93</v>
      </c>
      <c r="D25" s="30" t="s">
        <v>110</v>
      </c>
      <c r="E25" s="31"/>
      <c r="F25" s="31"/>
      <c r="G25" s="31"/>
      <c r="H25" s="31"/>
      <c r="I25" s="32"/>
      <c r="J25" s="40">
        <v>70</v>
      </c>
      <c r="K25" s="40">
        <v>90</v>
      </c>
      <c r="L25" s="40">
        <v>78</v>
      </c>
      <c r="M25" s="40">
        <v>79</v>
      </c>
      <c r="N25" s="40"/>
      <c r="O25" s="5"/>
      <c r="P25" s="5"/>
      <c r="Q25" s="14">
        <f t="shared" si="0"/>
        <v>63.4</v>
      </c>
    </row>
    <row r="26" spans="2:17" ht="14.7" thickBot="1" x14ac:dyDescent="0.6">
      <c r="B26" s="7">
        <f t="shared" si="1"/>
        <v>18</v>
      </c>
      <c r="C26" s="45" t="s">
        <v>94</v>
      </c>
      <c r="D26" s="30" t="s">
        <v>111</v>
      </c>
      <c r="E26" s="31"/>
      <c r="F26" s="31"/>
      <c r="G26" s="31"/>
      <c r="H26" s="31"/>
      <c r="I26" s="32"/>
      <c r="J26" s="40">
        <v>72</v>
      </c>
      <c r="K26" s="40">
        <v>90</v>
      </c>
      <c r="L26" s="40">
        <v>84</v>
      </c>
      <c r="M26" s="40">
        <v>82</v>
      </c>
      <c r="N26" s="40"/>
      <c r="O26" s="5"/>
      <c r="P26" s="5"/>
      <c r="Q26" s="14">
        <f t="shared" si="0"/>
        <v>65.599999999999994</v>
      </c>
    </row>
    <row r="27" spans="2:17" ht="14.7" thickBot="1" x14ac:dyDescent="0.6">
      <c r="B27" s="7">
        <f t="shared" si="1"/>
        <v>19</v>
      </c>
      <c r="C27" s="45" t="s">
        <v>95</v>
      </c>
      <c r="D27" s="30" t="s">
        <v>112</v>
      </c>
      <c r="E27" s="31"/>
      <c r="F27" s="31"/>
      <c r="G27" s="31"/>
      <c r="H27" s="31"/>
      <c r="I27" s="32"/>
      <c r="J27" s="40">
        <v>70</v>
      </c>
      <c r="K27" s="40"/>
      <c r="L27" s="40">
        <v>74</v>
      </c>
      <c r="M27" s="40">
        <v>74</v>
      </c>
      <c r="N27" s="40"/>
      <c r="O27" s="5"/>
      <c r="P27" s="5"/>
      <c r="Q27" s="14">
        <f t="shared" si="0"/>
        <v>43.6</v>
      </c>
    </row>
    <row r="28" spans="2:17" ht="14.7" thickBot="1" x14ac:dyDescent="0.6">
      <c r="B28" s="7">
        <f t="shared" si="1"/>
        <v>20</v>
      </c>
      <c r="C28" s="45" t="s">
        <v>96</v>
      </c>
      <c r="D28" s="30" t="s">
        <v>113</v>
      </c>
      <c r="E28" s="31"/>
      <c r="F28" s="31"/>
      <c r="G28" s="31"/>
      <c r="H28" s="31"/>
      <c r="I28" s="32"/>
      <c r="J28" s="40">
        <v>70</v>
      </c>
      <c r="K28" s="40">
        <v>80</v>
      </c>
      <c r="L28" s="40">
        <v>73</v>
      </c>
      <c r="M28" s="40"/>
      <c r="N28" s="40"/>
      <c r="O28" s="4"/>
      <c r="P28" s="4"/>
      <c r="Q28" s="14">
        <f t="shared" si="0"/>
        <v>44.6</v>
      </c>
    </row>
    <row r="29" spans="2:17" ht="14.7" thickBot="1" x14ac:dyDescent="0.6">
      <c r="B29" s="7">
        <f t="shared" si="1"/>
        <v>21</v>
      </c>
      <c r="C29" s="45" t="s">
        <v>97</v>
      </c>
      <c r="D29" s="30" t="s">
        <v>114</v>
      </c>
      <c r="E29" s="31"/>
      <c r="F29" s="31"/>
      <c r="G29" s="31"/>
      <c r="H29" s="31"/>
      <c r="I29" s="32"/>
      <c r="J29" s="40">
        <v>70</v>
      </c>
      <c r="K29" s="40">
        <v>80</v>
      </c>
      <c r="L29" s="40">
        <v>73</v>
      </c>
      <c r="M29" s="40">
        <v>80</v>
      </c>
      <c r="N29" s="40"/>
      <c r="O29" s="4"/>
      <c r="P29" s="4"/>
      <c r="Q29" s="14">
        <f t="shared" si="0"/>
        <v>60.6</v>
      </c>
    </row>
    <row r="30" spans="2:17" x14ac:dyDescent="0.55000000000000004">
      <c r="B30" s="7"/>
      <c r="C30" s="7"/>
      <c r="D30" s="58"/>
      <c r="E30" s="58"/>
      <c r="F30" s="58"/>
      <c r="G30" s="58"/>
      <c r="H30" s="58"/>
      <c r="I30" s="58"/>
      <c r="J30" s="40"/>
      <c r="K30" s="40"/>
      <c r="L30" s="40"/>
      <c r="M30" s="40"/>
      <c r="N30" s="40"/>
      <c r="O30" s="4"/>
      <c r="P30" s="4"/>
      <c r="Q30" s="14">
        <f t="shared" ref="Q30:Q49" si="2">SUM(J30:P30)/7</f>
        <v>0</v>
      </c>
    </row>
    <row r="31" spans="2:17" x14ac:dyDescent="0.55000000000000004">
      <c r="B31" s="7"/>
      <c r="C31" s="7"/>
      <c r="D31" s="58"/>
      <c r="E31" s="58"/>
      <c r="F31" s="58"/>
      <c r="G31" s="58"/>
      <c r="H31" s="58"/>
      <c r="I31" s="58"/>
      <c r="J31" s="40"/>
      <c r="K31" s="40"/>
      <c r="L31" s="40"/>
      <c r="M31" s="40"/>
      <c r="N31" s="40"/>
      <c r="O31" s="4"/>
      <c r="P31" s="4"/>
      <c r="Q31" s="14">
        <f t="shared" si="2"/>
        <v>0</v>
      </c>
    </row>
    <row r="32" spans="2:17" x14ac:dyDescent="0.55000000000000004">
      <c r="B32" s="7"/>
      <c r="C32" s="7"/>
      <c r="D32" s="58"/>
      <c r="E32" s="58"/>
      <c r="F32" s="58"/>
      <c r="G32" s="58"/>
      <c r="H32" s="58"/>
      <c r="I32" s="58"/>
      <c r="J32" s="40"/>
      <c r="K32" s="40"/>
      <c r="L32" s="40"/>
      <c r="M32" s="40"/>
      <c r="N32" s="40"/>
      <c r="O32" s="4"/>
      <c r="P32" s="4"/>
      <c r="Q32" s="14">
        <f t="shared" si="2"/>
        <v>0</v>
      </c>
    </row>
    <row r="33" spans="2:17" x14ac:dyDescent="0.55000000000000004">
      <c r="B33" s="7"/>
      <c r="C33" s="7"/>
      <c r="D33" s="58"/>
      <c r="E33" s="58"/>
      <c r="F33" s="58"/>
      <c r="G33" s="58"/>
      <c r="H33" s="58"/>
      <c r="I33" s="58"/>
      <c r="J33" s="40"/>
      <c r="K33" s="40"/>
      <c r="L33" s="40"/>
      <c r="M33" s="40"/>
      <c r="N33" s="40"/>
      <c r="O33" s="4"/>
      <c r="P33" s="4"/>
      <c r="Q33" s="14">
        <f t="shared" si="2"/>
        <v>0</v>
      </c>
    </row>
    <row r="34" spans="2:17" x14ac:dyDescent="0.55000000000000004">
      <c r="B34" s="7"/>
      <c r="C34" s="7"/>
      <c r="D34" s="58"/>
      <c r="E34" s="58"/>
      <c r="F34" s="58"/>
      <c r="G34" s="58"/>
      <c r="H34" s="58"/>
      <c r="I34" s="58"/>
      <c r="J34" s="40"/>
      <c r="K34" s="40"/>
      <c r="L34" s="40"/>
      <c r="M34" s="40"/>
      <c r="N34" s="40"/>
      <c r="O34" s="4"/>
      <c r="P34" s="4"/>
      <c r="Q34" s="14">
        <f t="shared" si="2"/>
        <v>0</v>
      </c>
    </row>
    <row r="35" spans="2:17" x14ac:dyDescent="0.55000000000000004">
      <c r="B35" s="7"/>
      <c r="C35" s="7"/>
      <c r="D35" s="58"/>
      <c r="E35" s="58"/>
      <c r="F35" s="58"/>
      <c r="G35" s="58"/>
      <c r="H35" s="58"/>
      <c r="I35" s="58"/>
      <c r="J35" s="40"/>
      <c r="K35" s="40"/>
      <c r="L35" s="40"/>
      <c r="M35" s="40"/>
      <c r="N35" s="40"/>
      <c r="O35" s="4"/>
      <c r="P35" s="4"/>
      <c r="Q35" s="14">
        <f t="shared" si="2"/>
        <v>0</v>
      </c>
    </row>
    <row r="36" spans="2:17" x14ac:dyDescent="0.55000000000000004">
      <c r="B36" s="7"/>
      <c r="C36" s="7"/>
      <c r="D36" s="58"/>
      <c r="E36" s="58"/>
      <c r="F36" s="58"/>
      <c r="G36" s="58"/>
      <c r="H36" s="58"/>
      <c r="I36" s="58"/>
      <c r="J36" s="40"/>
      <c r="K36" s="40"/>
      <c r="L36" s="40"/>
      <c r="M36" s="40"/>
      <c r="N36" s="40"/>
      <c r="O36" s="4"/>
      <c r="P36" s="4"/>
      <c r="Q36" s="14">
        <f t="shared" si="2"/>
        <v>0</v>
      </c>
    </row>
    <row r="37" spans="2:17" x14ac:dyDescent="0.55000000000000004">
      <c r="B37" s="7"/>
      <c r="C37" s="7"/>
      <c r="D37" s="58"/>
      <c r="E37" s="58"/>
      <c r="F37" s="58"/>
      <c r="G37" s="58"/>
      <c r="H37" s="58"/>
      <c r="I37" s="58"/>
      <c r="J37" s="40"/>
      <c r="K37" s="40"/>
      <c r="L37" s="40"/>
      <c r="M37" s="40"/>
      <c r="N37" s="40"/>
      <c r="O37" s="4"/>
      <c r="P37" s="4"/>
      <c r="Q37" s="14">
        <f t="shared" si="2"/>
        <v>0</v>
      </c>
    </row>
    <row r="38" spans="2:17" x14ac:dyDescent="0.55000000000000004">
      <c r="B38" s="7"/>
      <c r="C38" s="7"/>
      <c r="D38" s="58"/>
      <c r="E38" s="58"/>
      <c r="F38" s="58"/>
      <c r="G38" s="58"/>
      <c r="H38" s="58"/>
      <c r="I38" s="58"/>
      <c r="J38" s="40"/>
      <c r="K38" s="40"/>
      <c r="L38" s="40"/>
      <c r="M38" s="40"/>
      <c r="N38" s="40"/>
      <c r="O38" s="4"/>
      <c r="P38" s="4"/>
      <c r="Q38" s="14">
        <f t="shared" si="2"/>
        <v>0</v>
      </c>
    </row>
    <row r="39" spans="2:17" x14ac:dyDescent="0.55000000000000004">
      <c r="B39" s="7"/>
      <c r="C39" s="7"/>
      <c r="D39" s="58"/>
      <c r="E39" s="58"/>
      <c r="F39" s="58"/>
      <c r="G39" s="58"/>
      <c r="H39" s="58"/>
      <c r="I39" s="58"/>
      <c r="J39" s="40"/>
      <c r="K39" s="40"/>
      <c r="L39" s="40"/>
      <c r="M39" s="40"/>
      <c r="N39" s="40"/>
      <c r="O39" s="4"/>
      <c r="P39" s="4"/>
      <c r="Q39" s="14">
        <f t="shared" si="2"/>
        <v>0</v>
      </c>
    </row>
    <row r="40" spans="2:17" x14ac:dyDescent="0.55000000000000004">
      <c r="B40" s="7"/>
      <c r="C40" s="7"/>
      <c r="D40" s="58"/>
      <c r="E40" s="58"/>
      <c r="F40" s="58"/>
      <c r="G40" s="58"/>
      <c r="H40" s="58"/>
      <c r="I40" s="58"/>
      <c r="J40" s="40"/>
      <c r="K40" s="40"/>
      <c r="L40" s="40"/>
      <c r="M40" s="40"/>
      <c r="N40" s="40"/>
      <c r="O40" s="4"/>
      <c r="P40" s="4"/>
      <c r="Q40" s="14">
        <f t="shared" si="2"/>
        <v>0</v>
      </c>
    </row>
    <row r="41" spans="2:17" x14ac:dyDescent="0.55000000000000004">
      <c r="B41" s="7"/>
      <c r="C41" s="7"/>
      <c r="D41" s="58"/>
      <c r="E41" s="58"/>
      <c r="F41" s="58"/>
      <c r="G41" s="58"/>
      <c r="H41" s="58"/>
      <c r="I41" s="58"/>
      <c r="J41" s="4"/>
      <c r="K41" s="4"/>
      <c r="L41" s="4"/>
      <c r="M41" s="4"/>
      <c r="N41" s="4"/>
      <c r="O41" s="4"/>
      <c r="P41" s="4"/>
      <c r="Q41" s="14">
        <f t="shared" si="2"/>
        <v>0</v>
      </c>
    </row>
    <row r="42" spans="2:17" x14ac:dyDescent="0.55000000000000004">
      <c r="B42" s="7"/>
      <c r="C42" s="7"/>
      <c r="D42" s="58"/>
      <c r="E42" s="58"/>
      <c r="F42" s="58"/>
      <c r="G42" s="58"/>
      <c r="H42" s="58"/>
      <c r="I42" s="58"/>
      <c r="J42" s="4"/>
      <c r="K42" s="4"/>
      <c r="L42" s="4"/>
      <c r="M42" s="4"/>
      <c r="N42" s="4"/>
      <c r="O42" s="4"/>
      <c r="P42" s="4"/>
      <c r="Q42" s="14">
        <f t="shared" si="2"/>
        <v>0</v>
      </c>
    </row>
    <row r="43" spans="2:17" x14ac:dyDescent="0.55000000000000004">
      <c r="B43" s="7"/>
      <c r="C43" s="7"/>
      <c r="D43" s="58"/>
      <c r="E43" s="58"/>
      <c r="F43" s="58"/>
      <c r="G43" s="58"/>
      <c r="H43" s="58"/>
      <c r="I43" s="58"/>
      <c r="J43" s="4"/>
      <c r="K43" s="4"/>
      <c r="L43" s="4"/>
      <c r="M43" s="4"/>
      <c r="N43" s="4"/>
      <c r="O43" s="4"/>
      <c r="P43" s="4"/>
      <c r="Q43" s="14">
        <f t="shared" si="2"/>
        <v>0</v>
      </c>
    </row>
    <row r="44" spans="2:17" x14ac:dyDescent="0.55000000000000004">
      <c r="B44" s="7"/>
      <c r="C44" s="7"/>
      <c r="D44" s="58"/>
      <c r="E44" s="58"/>
      <c r="F44" s="58"/>
      <c r="G44" s="58"/>
      <c r="H44" s="58"/>
      <c r="I44" s="58"/>
      <c r="J44" s="4"/>
      <c r="K44" s="4"/>
      <c r="L44" s="4"/>
      <c r="M44" s="4"/>
      <c r="N44" s="4"/>
      <c r="O44" s="4"/>
      <c r="P44" s="4"/>
      <c r="Q44" s="14">
        <f t="shared" si="2"/>
        <v>0</v>
      </c>
    </row>
    <row r="45" spans="2:17" x14ac:dyDescent="0.55000000000000004">
      <c r="B45" s="7"/>
      <c r="C45" s="7"/>
      <c r="D45" s="54"/>
      <c r="E45" s="54"/>
      <c r="F45" s="54"/>
      <c r="G45" s="54"/>
      <c r="H45" s="54"/>
      <c r="I45" s="54"/>
      <c r="J45" s="4"/>
      <c r="K45" s="4"/>
      <c r="L45" s="4"/>
      <c r="M45" s="4"/>
      <c r="N45" s="4"/>
      <c r="O45" s="4"/>
      <c r="P45" s="4"/>
      <c r="Q45" s="14">
        <f t="shared" si="2"/>
        <v>0</v>
      </c>
    </row>
    <row r="46" spans="2:17" x14ac:dyDescent="0.55000000000000004">
      <c r="B46" s="7"/>
      <c r="C46" s="9"/>
      <c r="D46" s="54"/>
      <c r="E46" s="54"/>
      <c r="F46" s="54"/>
      <c r="G46" s="54"/>
      <c r="H46" s="54"/>
      <c r="I46" s="54"/>
      <c r="J46" s="4"/>
      <c r="K46" s="4"/>
      <c r="L46" s="4"/>
      <c r="M46" s="4"/>
      <c r="N46" s="4"/>
      <c r="O46" s="4"/>
      <c r="P46" s="4"/>
      <c r="Q46" s="14">
        <f t="shared" si="2"/>
        <v>0</v>
      </c>
    </row>
    <row r="47" spans="2:17" x14ac:dyDescent="0.55000000000000004">
      <c r="B47" s="7"/>
      <c r="C47" s="9"/>
      <c r="D47" s="54"/>
      <c r="E47" s="54"/>
      <c r="F47" s="54"/>
      <c r="G47" s="54"/>
      <c r="H47" s="54"/>
      <c r="I47" s="54"/>
      <c r="J47" s="4"/>
      <c r="K47" s="4"/>
      <c r="L47" s="4"/>
      <c r="M47" s="4"/>
      <c r="N47" s="4"/>
      <c r="O47" s="4"/>
      <c r="P47" s="4"/>
      <c r="Q47" s="14">
        <f t="shared" si="2"/>
        <v>0</v>
      </c>
    </row>
    <row r="48" spans="2:17" x14ac:dyDescent="0.55000000000000004">
      <c r="B48" s="7"/>
      <c r="C48" s="9"/>
      <c r="D48" s="54"/>
      <c r="E48" s="54"/>
      <c r="F48" s="54"/>
      <c r="G48" s="54"/>
      <c r="H48" s="54"/>
      <c r="I48" s="54"/>
      <c r="J48" s="4"/>
      <c r="K48" s="4"/>
      <c r="L48" s="4"/>
      <c r="M48" s="4"/>
      <c r="N48" s="4"/>
      <c r="O48" s="4"/>
      <c r="P48" s="4"/>
      <c r="Q48" s="14">
        <f t="shared" si="2"/>
        <v>0</v>
      </c>
    </row>
    <row r="49" spans="2:17" x14ac:dyDescent="0.55000000000000004">
      <c r="B49" s="7"/>
      <c r="C49" s="9"/>
      <c r="D49" s="54"/>
      <c r="E49" s="54"/>
      <c r="F49" s="54"/>
      <c r="G49" s="54"/>
      <c r="H49" s="54"/>
      <c r="I49" s="54"/>
      <c r="J49" s="4"/>
      <c r="K49" s="4"/>
      <c r="L49" s="4"/>
      <c r="M49" s="4"/>
      <c r="N49" s="4"/>
      <c r="O49" s="4"/>
      <c r="P49" s="4"/>
      <c r="Q49" s="14">
        <f t="shared" si="2"/>
        <v>0</v>
      </c>
    </row>
    <row r="50" spans="2:17" x14ac:dyDescent="0.55000000000000004">
      <c r="B50" s="8"/>
      <c r="C50" s="9"/>
      <c r="D50" s="54"/>
      <c r="E50" s="54"/>
      <c r="F50" s="54"/>
      <c r="G50" s="54"/>
      <c r="H50" s="54"/>
      <c r="I50" s="54"/>
      <c r="J50" s="5"/>
      <c r="K50" s="5"/>
      <c r="L50" s="5"/>
      <c r="M50" s="5"/>
      <c r="N50" s="5"/>
      <c r="O50" s="5"/>
      <c r="P50" s="5"/>
      <c r="Q50" s="14">
        <f t="shared" ref="Q50:Q54" si="3">SUM(J50:P50)/7</f>
        <v>0</v>
      </c>
    </row>
    <row r="51" spans="2:17" x14ac:dyDescent="0.55000000000000004">
      <c r="B51" s="8"/>
      <c r="C51" s="9"/>
      <c r="D51" s="54"/>
      <c r="E51" s="54"/>
      <c r="F51" s="54"/>
      <c r="G51" s="54"/>
      <c r="H51" s="54"/>
      <c r="I51" s="54"/>
      <c r="J51" s="5"/>
      <c r="K51" s="5"/>
      <c r="L51" s="5"/>
      <c r="M51" s="5"/>
      <c r="N51" s="5"/>
      <c r="O51" s="5"/>
      <c r="P51" s="5"/>
      <c r="Q51" s="14">
        <f t="shared" si="3"/>
        <v>0</v>
      </c>
    </row>
    <row r="52" spans="2:17" x14ac:dyDescent="0.55000000000000004">
      <c r="B52" s="8"/>
      <c r="C52" s="9"/>
      <c r="D52" s="54"/>
      <c r="E52" s="54"/>
      <c r="F52" s="54"/>
      <c r="G52" s="54"/>
      <c r="H52" s="54"/>
      <c r="I52" s="54"/>
      <c r="J52" s="5"/>
      <c r="K52" s="5"/>
      <c r="L52" s="5"/>
      <c r="M52" s="5"/>
      <c r="N52" s="5"/>
      <c r="O52" s="5"/>
      <c r="P52" s="5"/>
      <c r="Q52" s="14">
        <f t="shared" si="3"/>
        <v>0</v>
      </c>
    </row>
    <row r="53" spans="2:17" x14ac:dyDescent="0.55000000000000004">
      <c r="B53" s="16"/>
      <c r="C53" s="9"/>
      <c r="D53" s="54"/>
      <c r="E53" s="54"/>
      <c r="F53" s="54"/>
      <c r="G53" s="54"/>
      <c r="H53" s="54"/>
      <c r="I53" s="54"/>
      <c r="J53" s="15"/>
      <c r="K53" s="15"/>
      <c r="L53" s="15"/>
      <c r="M53" s="15"/>
      <c r="N53" s="15"/>
      <c r="O53" s="15"/>
      <c r="P53" s="15"/>
      <c r="Q53" s="14">
        <f t="shared" si="3"/>
        <v>0</v>
      </c>
    </row>
    <row r="54" spans="2:17" x14ac:dyDescent="0.55000000000000004">
      <c r="B54" s="16"/>
      <c r="C54" s="22"/>
      <c r="D54" s="55"/>
      <c r="E54" s="56"/>
      <c r="F54" s="56"/>
      <c r="G54" s="56"/>
      <c r="H54" s="56"/>
      <c r="I54" s="57"/>
      <c r="J54" s="3"/>
      <c r="K54" s="3"/>
      <c r="L54" s="3"/>
      <c r="M54" s="3"/>
      <c r="N54" s="3"/>
      <c r="O54" s="3"/>
      <c r="P54" s="3"/>
      <c r="Q54" s="14">
        <f t="shared" si="3"/>
        <v>0</v>
      </c>
    </row>
    <row r="55" spans="2:17" x14ac:dyDescent="0.55000000000000004">
      <c r="C55" s="53"/>
      <c r="D55" s="53"/>
      <c r="E55" s="10"/>
      <c r="H55" s="67" t="s">
        <v>19</v>
      </c>
      <c r="I55" s="67"/>
      <c r="J55" s="23">
        <v>14</v>
      </c>
      <c r="K55" s="23">
        <v>17</v>
      </c>
      <c r="L55" s="23">
        <v>17</v>
      </c>
      <c r="M55" s="23">
        <v>18</v>
      </c>
      <c r="N55" s="23"/>
      <c r="O55" s="23"/>
      <c r="P55" s="23"/>
      <c r="Q55" s="27">
        <f>COUNTIF(Q9:Q49,"&gt;=70")</f>
        <v>0</v>
      </c>
    </row>
    <row r="56" spans="2:17" x14ac:dyDescent="0.55000000000000004">
      <c r="C56" s="53"/>
      <c r="D56" s="53"/>
      <c r="E56" s="11"/>
      <c r="H56" s="68" t="s">
        <v>20</v>
      </c>
      <c r="I56" s="68"/>
      <c r="J56" s="24">
        <v>7</v>
      </c>
      <c r="K56" s="24">
        <v>4</v>
      </c>
      <c r="L56" s="24">
        <v>4</v>
      </c>
      <c r="M56" s="24">
        <v>3</v>
      </c>
      <c r="N56" s="24"/>
      <c r="O56" s="24"/>
      <c r="P56" s="24"/>
      <c r="Q56" s="24">
        <v>0</v>
      </c>
    </row>
    <row r="57" spans="2:17" x14ac:dyDescent="0.55000000000000004">
      <c r="C57" s="53"/>
      <c r="D57" s="53"/>
      <c r="E57" s="53"/>
      <c r="H57" s="68" t="s">
        <v>21</v>
      </c>
      <c r="I57" s="68"/>
      <c r="J57" s="24">
        <v>21</v>
      </c>
      <c r="K57" s="24">
        <v>21</v>
      </c>
      <c r="L57" s="24">
        <v>21</v>
      </c>
      <c r="M57" s="24">
        <v>21</v>
      </c>
      <c r="N57" s="24"/>
      <c r="O57" s="24"/>
      <c r="P57" s="24"/>
      <c r="Q57" s="24">
        <v>0</v>
      </c>
    </row>
    <row r="58" spans="2:17" x14ac:dyDescent="0.55000000000000004">
      <c r="C58" s="53"/>
      <c r="D58" s="53"/>
      <c r="E58" s="10"/>
      <c r="F58" s="12"/>
      <c r="H58" s="69" t="s">
        <v>16</v>
      </c>
      <c r="I58" s="69"/>
      <c r="J58" s="25">
        <v>0.67</v>
      </c>
      <c r="K58" s="26">
        <v>0.81</v>
      </c>
      <c r="L58" s="26">
        <v>0.81</v>
      </c>
      <c r="M58" s="26">
        <v>0.86</v>
      </c>
      <c r="N58" s="26"/>
      <c r="O58" s="26"/>
      <c r="P58" s="26"/>
      <c r="Q58" s="26" t="e">
        <f t="shared" ref="Q58" si="4">Q55/Q57</f>
        <v>#DIV/0!</v>
      </c>
    </row>
    <row r="59" spans="2:17" x14ac:dyDescent="0.55000000000000004">
      <c r="C59" s="53"/>
      <c r="D59" s="53"/>
      <c r="E59" s="10"/>
      <c r="F59" s="12"/>
      <c r="H59" s="69" t="s">
        <v>17</v>
      </c>
      <c r="I59" s="69"/>
      <c r="J59" s="25">
        <v>0.33</v>
      </c>
      <c r="K59" s="25">
        <v>0.19</v>
      </c>
      <c r="L59" s="26">
        <v>0.19</v>
      </c>
      <c r="M59" s="26">
        <v>0.14000000000000001</v>
      </c>
      <c r="N59" s="26"/>
      <c r="O59" s="26"/>
      <c r="P59" s="26"/>
      <c r="Q59" s="26" t="e">
        <f t="shared" ref="Q59" si="5">Q56/Q57</f>
        <v>#DIV/0!</v>
      </c>
    </row>
    <row r="60" spans="2:17" x14ac:dyDescent="0.55000000000000004">
      <c r="C60" s="53"/>
      <c r="D60" s="53"/>
      <c r="E60" s="11"/>
      <c r="F60" s="12"/>
    </row>
    <row r="61" spans="2:17" x14ac:dyDescent="0.55000000000000004">
      <c r="C61" s="10"/>
      <c r="D61" s="10"/>
      <c r="E61" s="11"/>
      <c r="F61" s="12"/>
    </row>
    <row r="62" spans="2:17" x14ac:dyDescent="0.55000000000000004">
      <c r="J62" s="70"/>
      <c r="K62" s="70"/>
      <c r="L62" s="70"/>
      <c r="M62" s="70"/>
      <c r="N62" s="70"/>
      <c r="O62" s="70"/>
      <c r="P62" s="70"/>
    </row>
    <row r="63" spans="2:17" x14ac:dyDescent="0.55000000000000004">
      <c r="J63" s="63" t="s">
        <v>18</v>
      </c>
      <c r="K63" s="63"/>
      <c r="L63" s="63"/>
      <c r="M63" s="63"/>
      <c r="N63" s="63"/>
      <c r="O63" s="63"/>
      <c r="P63" s="63"/>
    </row>
  </sheetData>
  <mergeCells count="48">
    <mergeCell ref="J63:P63"/>
    <mergeCell ref="C56:D56"/>
    <mergeCell ref="I6:J6"/>
    <mergeCell ref="K6:P6"/>
    <mergeCell ref="C3:P3"/>
    <mergeCell ref="C59:D59"/>
    <mergeCell ref="C60:D60"/>
    <mergeCell ref="C58:D58"/>
    <mergeCell ref="C57:E57"/>
    <mergeCell ref="H55:I55"/>
    <mergeCell ref="H56:I56"/>
    <mergeCell ref="H57:I57"/>
    <mergeCell ref="H58:I58"/>
    <mergeCell ref="H59:I59"/>
    <mergeCell ref="J62:P62"/>
    <mergeCell ref="D4:G4"/>
    <mergeCell ref="J4:K4"/>
    <mergeCell ref="N4:O4"/>
    <mergeCell ref="D6:G6"/>
    <mergeCell ref="D8:I8"/>
    <mergeCell ref="B2:P2"/>
    <mergeCell ref="D30:I30"/>
    <mergeCell ref="D31:I31"/>
    <mergeCell ref="D32:I32"/>
    <mergeCell ref="D40:I40"/>
    <mergeCell ref="D41:I41"/>
    <mergeCell ref="D33:I33"/>
    <mergeCell ref="D47:I47"/>
    <mergeCell ref="D48:I48"/>
    <mergeCell ref="D42:I42"/>
    <mergeCell ref="D43:I43"/>
    <mergeCell ref="D44:I44"/>
    <mergeCell ref="D11:I11"/>
    <mergeCell ref="C55:D55"/>
    <mergeCell ref="D50:I50"/>
    <mergeCell ref="D51:I51"/>
    <mergeCell ref="D52:I52"/>
    <mergeCell ref="D53:I53"/>
    <mergeCell ref="D54:I54"/>
    <mergeCell ref="D49:I49"/>
    <mergeCell ref="D34:I34"/>
    <mergeCell ref="D35:I35"/>
    <mergeCell ref="D36:I36"/>
    <mergeCell ref="D37:I37"/>
    <mergeCell ref="D38:I38"/>
    <mergeCell ref="D39:I39"/>
    <mergeCell ref="D45:I45"/>
    <mergeCell ref="D46:I46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6"/>
  <sheetViews>
    <sheetView topLeftCell="A31" zoomScale="90" zoomScaleNormal="90" workbookViewId="0">
      <selection activeCell="M53" sqref="M53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20" ht="15.6" x14ac:dyDescent="0.6">
      <c r="B2" s="62" t="s">
        <v>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2"/>
      <c r="R2" s="2"/>
    </row>
    <row r="3" spans="2:20" x14ac:dyDescent="0.55000000000000004">
      <c r="C3" s="66" t="s">
        <v>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20"/>
      <c r="R3" s="20"/>
    </row>
    <row r="4" spans="2:20" x14ac:dyDescent="0.55000000000000004">
      <c r="C4" t="s">
        <v>0</v>
      </c>
      <c r="D4" s="71" t="s">
        <v>173</v>
      </c>
      <c r="E4" s="71"/>
      <c r="F4" s="71"/>
      <c r="G4" s="71"/>
      <c r="I4" t="s">
        <v>1</v>
      </c>
      <c r="J4" s="59" t="s">
        <v>176</v>
      </c>
      <c r="K4" s="59"/>
      <c r="M4" t="s">
        <v>2</v>
      </c>
      <c r="N4" s="60">
        <v>45359</v>
      </c>
      <c r="O4" s="60"/>
    </row>
    <row r="5" spans="2:20" ht="6.75" customHeight="1" x14ac:dyDescent="0.55000000000000004">
      <c r="D5" s="6"/>
      <c r="E5" s="6"/>
      <c r="F5" s="6"/>
      <c r="G5" s="6"/>
    </row>
    <row r="6" spans="2:20" x14ac:dyDescent="0.55000000000000004">
      <c r="C6" t="s">
        <v>3</v>
      </c>
      <c r="D6" s="59" t="s">
        <v>174</v>
      </c>
      <c r="E6" s="59"/>
      <c r="F6" s="59"/>
      <c r="G6" s="59"/>
      <c r="I6" s="64" t="s">
        <v>22</v>
      </c>
      <c r="J6" s="64"/>
      <c r="K6" s="65" t="s">
        <v>24</v>
      </c>
      <c r="L6" s="65"/>
      <c r="M6" s="65"/>
      <c r="N6" s="65"/>
      <c r="O6" s="65"/>
      <c r="P6" s="65"/>
    </row>
    <row r="7" spans="2:20" ht="11.25" customHeight="1" x14ac:dyDescent="0.55000000000000004"/>
    <row r="8" spans="2:20" ht="14.7" thickBot="1" x14ac:dyDescent="0.6">
      <c r="B8" s="3" t="s">
        <v>4</v>
      </c>
      <c r="C8" s="3" t="s">
        <v>6</v>
      </c>
      <c r="D8" s="72" t="s">
        <v>5</v>
      </c>
      <c r="E8" s="72"/>
      <c r="F8" s="72"/>
      <c r="G8" s="72"/>
      <c r="H8" s="72"/>
      <c r="I8" s="7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0" ht="14.7" thickBot="1" x14ac:dyDescent="0.6">
      <c r="B9" s="18">
        <v>1</v>
      </c>
      <c r="C9" s="48" t="s">
        <v>115</v>
      </c>
      <c r="D9" s="29" t="s">
        <v>139</v>
      </c>
      <c r="E9" s="30"/>
      <c r="F9" s="31"/>
      <c r="G9" s="31"/>
      <c r="H9" s="31"/>
      <c r="I9" s="32"/>
      <c r="J9" s="40">
        <v>72</v>
      </c>
      <c r="K9" s="40">
        <v>80</v>
      </c>
      <c r="L9" s="40">
        <v>78</v>
      </c>
      <c r="M9" s="40">
        <v>80</v>
      </c>
      <c r="N9" s="40"/>
      <c r="O9" s="40"/>
      <c r="P9" s="19"/>
      <c r="Q9" s="14">
        <f>SUM(J9:P9)/5</f>
        <v>62</v>
      </c>
      <c r="T9" s="41"/>
    </row>
    <row r="10" spans="2:20" ht="14.7" thickBot="1" x14ac:dyDescent="0.6">
      <c r="B10" s="18">
        <f>B9+1</f>
        <v>2</v>
      </c>
      <c r="C10" s="49" t="s">
        <v>116</v>
      </c>
      <c r="D10" s="29" t="s">
        <v>140</v>
      </c>
      <c r="E10" s="30"/>
      <c r="F10" s="31"/>
      <c r="G10" s="31"/>
      <c r="H10" s="31"/>
      <c r="I10" s="32"/>
      <c r="J10" s="40">
        <v>70</v>
      </c>
      <c r="K10" s="40">
        <v>80</v>
      </c>
      <c r="L10" s="40">
        <v>77</v>
      </c>
      <c r="M10" s="40">
        <v>80</v>
      </c>
      <c r="N10" s="40"/>
      <c r="O10" s="40"/>
      <c r="P10" s="19"/>
      <c r="Q10" s="14">
        <f t="shared" ref="Q10:Q32" si="0">SUM(J10:P10)/5</f>
        <v>61.4</v>
      </c>
      <c r="T10" s="41"/>
    </row>
    <row r="11" spans="2:20" ht="14.7" thickBot="1" x14ac:dyDescent="0.6">
      <c r="B11" s="18">
        <f t="shared" ref="B11:B32" si="1">B10+1</f>
        <v>3</v>
      </c>
      <c r="C11" s="49" t="s">
        <v>117</v>
      </c>
      <c r="D11" s="29" t="s">
        <v>141</v>
      </c>
      <c r="E11" s="29"/>
      <c r="F11" s="29"/>
      <c r="G11" s="29"/>
      <c r="H11" s="29"/>
      <c r="I11" s="29"/>
      <c r="J11" s="40"/>
      <c r="K11" s="40">
        <v>70</v>
      </c>
      <c r="L11" s="40"/>
      <c r="M11" s="40">
        <v>71</v>
      </c>
      <c r="N11" s="40"/>
      <c r="O11" s="40"/>
      <c r="P11" s="19"/>
      <c r="Q11" s="14">
        <f t="shared" si="0"/>
        <v>28.2</v>
      </c>
      <c r="T11" s="41"/>
    </row>
    <row r="12" spans="2:20" ht="14.7" thickBot="1" x14ac:dyDescent="0.6">
      <c r="B12" s="18">
        <f t="shared" si="1"/>
        <v>4</v>
      </c>
      <c r="C12" s="49" t="s">
        <v>118</v>
      </c>
      <c r="D12" s="29" t="s">
        <v>142</v>
      </c>
      <c r="E12" s="29"/>
      <c r="F12" s="29"/>
      <c r="G12" s="29"/>
      <c r="H12" s="29"/>
      <c r="I12" s="29"/>
      <c r="J12" s="40"/>
      <c r="K12" s="40">
        <v>70</v>
      </c>
      <c r="L12" s="40"/>
      <c r="M12" s="40">
        <v>72</v>
      </c>
      <c r="N12" s="40"/>
      <c r="O12" s="40"/>
      <c r="P12" s="19"/>
      <c r="Q12" s="14">
        <f t="shared" si="0"/>
        <v>28.4</v>
      </c>
      <c r="T12" s="41"/>
    </row>
    <row r="13" spans="2:20" ht="14.7" thickBot="1" x14ac:dyDescent="0.6">
      <c r="B13" s="18">
        <f t="shared" si="1"/>
        <v>5</v>
      </c>
      <c r="C13" s="49" t="s">
        <v>119</v>
      </c>
      <c r="D13" s="29" t="s">
        <v>143</v>
      </c>
      <c r="E13" s="29"/>
      <c r="F13" s="29"/>
      <c r="G13" s="29"/>
      <c r="H13" s="29"/>
      <c r="I13" s="29"/>
      <c r="J13" s="40"/>
      <c r="K13" s="40">
        <v>80</v>
      </c>
      <c r="L13" s="40">
        <v>71</v>
      </c>
      <c r="M13" s="40">
        <v>82</v>
      </c>
      <c r="N13" s="40"/>
      <c r="O13" s="40"/>
      <c r="P13" s="19"/>
      <c r="Q13" s="14">
        <f t="shared" si="0"/>
        <v>46.6</v>
      </c>
      <c r="T13" s="41"/>
    </row>
    <row r="14" spans="2:20" ht="14.7" thickBot="1" x14ac:dyDescent="0.6">
      <c r="B14" s="18">
        <f t="shared" si="1"/>
        <v>6</v>
      </c>
      <c r="C14" s="49" t="s">
        <v>120</v>
      </c>
      <c r="D14" s="29" t="s">
        <v>144</v>
      </c>
      <c r="E14" s="29"/>
      <c r="F14" s="29"/>
      <c r="G14" s="29"/>
      <c r="H14" s="29"/>
      <c r="I14" s="29"/>
      <c r="J14" s="40"/>
      <c r="K14" s="40"/>
      <c r="L14" s="40"/>
      <c r="M14" s="40"/>
      <c r="N14" s="40"/>
      <c r="O14" s="40"/>
      <c r="P14" s="19"/>
      <c r="Q14" s="14">
        <f t="shared" si="0"/>
        <v>0</v>
      </c>
      <c r="T14" s="41"/>
    </row>
    <row r="15" spans="2:20" ht="14.7" thickBot="1" x14ac:dyDescent="0.6">
      <c r="B15" s="18">
        <f t="shared" si="1"/>
        <v>7</v>
      </c>
      <c r="C15" s="49" t="s">
        <v>121</v>
      </c>
      <c r="D15" s="29" t="s">
        <v>145</v>
      </c>
      <c r="E15" s="29"/>
      <c r="F15" s="29"/>
      <c r="G15" s="29"/>
      <c r="H15" s="29"/>
      <c r="I15" s="29"/>
      <c r="J15" s="40"/>
      <c r="K15" s="40"/>
      <c r="L15" s="40"/>
      <c r="M15" s="40"/>
      <c r="N15" s="40"/>
      <c r="O15" s="40"/>
      <c r="P15" s="19"/>
      <c r="Q15" s="14">
        <f t="shared" si="0"/>
        <v>0</v>
      </c>
      <c r="T15" s="41"/>
    </row>
    <row r="16" spans="2:20" ht="14.7" thickBot="1" x14ac:dyDescent="0.6">
      <c r="B16" s="18">
        <f t="shared" si="1"/>
        <v>8</v>
      </c>
      <c r="C16" s="49" t="s">
        <v>122</v>
      </c>
      <c r="D16" s="29" t="s">
        <v>146</v>
      </c>
      <c r="E16" s="29"/>
      <c r="F16" s="29"/>
      <c r="G16" s="29"/>
      <c r="H16" s="29"/>
      <c r="I16" s="29"/>
      <c r="J16" s="40">
        <v>70</v>
      </c>
      <c r="K16" s="40">
        <v>80</v>
      </c>
      <c r="L16" s="40">
        <v>78</v>
      </c>
      <c r="M16" s="40">
        <v>78</v>
      </c>
      <c r="N16" s="40"/>
      <c r="O16" s="40"/>
      <c r="P16" s="19"/>
      <c r="Q16" s="14">
        <f t="shared" si="0"/>
        <v>61.2</v>
      </c>
      <c r="T16" s="41"/>
    </row>
    <row r="17" spans="2:20" ht="14.7" thickBot="1" x14ac:dyDescent="0.6">
      <c r="B17" s="18">
        <f t="shared" si="1"/>
        <v>9</v>
      </c>
      <c r="C17" s="49" t="s">
        <v>123</v>
      </c>
      <c r="D17" s="29" t="s">
        <v>147</v>
      </c>
      <c r="E17" s="29"/>
      <c r="F17" s="29"/>
      <c r="G17" s="29"/>
      <c r="H17" s="29"/>
      <c r="I17" s="29"/>
      <c r="J17" s="40">
        <v>70</v>
      </c>
      <c r="K17" s="40">
        <v>80</v>
      </c>
      <c r="L17" s="40">
        <v>84</v>
      </c>
      <c r="M17" s="40">
        <v>82</v>
      </c>
      <c r="N17" s="40"/>
      <c r="O17" s="40"/>
      <c r="P17" s="19"/>
      <c r="Q17" s="14">
        <f t="shared" si="0"/>
        <v>63.2</v>
      </c>
      <c r="T17" s="41"/>
    </row>
    <row r="18" spans="2:20" ht="14.7" thickBot="1" x14ac:dyDescent="0.6">
      <c r="B18" s="18">
        <f t="shared" si="1"/>
        <v>10</v>
      </c>
      <c r="C18" s="49" t="s">
        <v>124</v>
      </c>
      <c r="D18" s="29" t="s">
        <v>148</v>
      </c>
      <c r="E18" s="29"/>
      <c r="F18" s="29"/>
      <c r="G18" s="29"/>
      <c r="H18" s="29"/>
      <c r="I18" s="29"/>
      <c r="J18" s="40">
        <v>70</v>
      </c>
      <c r="K18" s="40">
        <v>80</v>
      </c>
      <c r="L18" s="40">
        <v>80</v>
      </c>
      <c r="M18" s="40">
        <v>79</v>
      </c>
      <c r="N18" s="40"/>
      <c r="O18" s="40"/>
      <c r="P18" s="19"/>
      <c r="Q18" s="14">
        <f t="shared" si="0"/>
        <v>61.8</v>
      </c>
      <c r="T18" s="41"/>
    </row>
    <row r="19" spans="2:20" ht="14.7" thickBot="1" x14ac:dyDescent="0.6">
      <c r="B19" s="18">
        <v>11</v>
      </c>
      <c r="C19" s="49" t="s">
        <v>125</v>
      </c>
      <c r="D19" s="29" t="s">
        <v>149</v>
      </c>
      <c r="E19" s="29"/>
      <c r="F19" s="29"/>
      <c r="G19" s="29"/>
      <c r="H19" s="29"/>
      <c r="I19" s="29"/>
      <c r="J19" s="40"/>
      <c r="K19" s="40"/>
      <c r="L19" s="40"/>
      <c r="M19" s="40">
        <v>70</v>
      </c>
      <c r="N19" s="40"/>
      <c r="O19" s="40"/>
      <c r="P19" s="19"/>
      <c r="Q19" s="14">
        <f t="shared" si="0"/>
        <v>14</v>
      </c>
      <c r="T19" s="41"/>
    </row>
    <row r="20" spans="2:20" ht="14.7" thickBot="1" x14ac:dyDescent="0.6">
      <c r="B20" s="18">
        <f t="shared" si="1"/>
        <v>12</v>
      </c>
      <c r="C20" s="49" t="s">
        <v>126</v>
      </c>
      <c r="D20" s="29" t="s">
        <v>150</v>
      </c>
      <c r="E20" s="29"/>
      <c r="F20" s="29"/>
      <c r="G20" s="29"/>
      <c r="H20" s="29"/>
      <c r="I20" s="29"/>
      <c r="J20" s="40">
        <v>70</v>
      </c>
      <c r="K20" s="40">
        <v>80</v>
      </c>
      <c r="L20" s="40">
        <v>82</v>
      </c>
      <c r="M20" s="40">
        <v>79</v>
      </c>
      <c r="N20" s="40"/>
      <c r="O20" s="40"/>
      <c r="P20" s="19"/>
      <c r="Q20" s="14">
        <f t="shared" si="0"/>
        <v>62.2</v>
      </c>
      <c r="T20" s="41"/>
    </row>
    <row r="21" spans="2:20" ht="14.7" thickBot="1" x14ac:dyDescent="0.6">
      <c r="B21" s="18">
        <f t="shared" si="1"/>
        <v>13</v>
      </c>
      <c r="C21" s="49" t="s">
        <v>127</v>
      </c>
      <c r="D21" s="29" t="s">
        <v>151</v>
      </c>
      <c r="E21" s="29"/>
      <c r="F21" s="29"/>
      <c r="G21" s="29"/>
      <c r="H21" s="29"/>
      <c r="I21" s="29"/>
      <c r="J21" s="40"/>
      <c r="K21" s="40">
        <v>80</v>
      </c>
      <c r="L21" s="40">
        <v>75</v>
      </c>
      <c r="M21" s="40">
        <v>79</v>
      </c>
      <c r="N21" s="40"/>
      <c r="O21" s="40"/>
      <c r="P21" s="19"/>
      <c r="Q21" s="14">
        <f t="shared" si="0"/>
        <v>46.8</v>
      </c>
      <c r="T21" s="41"/>
    </row>
    <row r="22" spans="2:20" ht="14.7" thickBot="1" x14ac:dyDescent="0.6">
      <c r="B22" s="18">
        <f t="shared" si="1"/>
        <v>14</v>
      </c>
      <c r="C22" s="49" t="s">
        <v>128</v>
      </c>
      <c r="D22" s="29" t="s">
        <v>152</v>
      </c>
      <c r="E22" s="29"/>
      <c r="F22" s="29"/>
      <c r="G22" s="29"/>
      <c r="H22" s="29"/>
      <c r="I22" s="29"/>
      <c r="J22" s="40">
        <v>70</v>
      </c>
      <c r="K22" s="40">
        <v>80</v>
      </c>
      <c r="L22" s="40">
        <v>79</v>
      </c>
      <c r="M22" s="40">
        <v>72</v>
      </c>
      <c r="N22" s="40"/>
      <c r="O22" s="40"/>
      <c r="P22" s="19"/>
      <c r="Q22" s="14">
        <f t="shared" si="0"/>
        <v>60.2</v>
      </c>
      <c r="T22" s="41"/>
    </row>
    <row r="23" spans="2:20" ht="14.7" thickBot="1" x14ac:dyDescent="0.6">
      <c r="B23" s="18">
        <f t="shared" si="1"/>
        <v>15</v>
      </c>
      <c r="C23" s="49" t="s">
        <v>129</v>
      </c>
      <c r="D23" s="29" t="s">
        <v>153</v>
      </c>
      <c r="E23" s="29"/>
      <c r="F23" s="29"/>
      <c r="G23" s="29"/>
      <c r="H23" s="29"/>
      <c r="I23" s="29"/>
      <c r="J23" s="40"/>
      <c r="K23" s="40"/>
      <c r="L23" s="40"/>
      <c r="M23" s="40"/>
      <c r="N23" s="40"/>
      <c r="O23" s="40"/>
      <c r="P23" s="19"/>
      <c r="Q23" s="14">
        <f t="shared" si="0"/>
        <v>0</v>
      </c>
      <c r="T23" s="41"/>
    </row>
    <row r="24" spans="2:20" ht="14.7" thickBot="1" x14ac:dyDescent="0.6">
      <c r="B24" s="42">
        <v>16</v>
      </c>
      <c r="C24" s="49" t="s">
        <v>132</v>
      </c>
      <c r="D24" s="29" t="s">
        <v>167</v>
      </c>
      <c r="E24" s="29"/>
      <c r="F24" s="29"/>
      <c r="G24" s="29"/>
      <c r="H24" s="29"/>
      <c r="I24" s="29"/>
      <c r="J24" s="40"/>
      <c r="K24" s="40"/>
      <c r="L24" s="40"/>
      <c r="M24" s="40"/>
      <c r="N24" s="40"/>
      <c r="O24" s="40"/>
      <c r="P24" s="43"/>
      <c r="Q24" s="14"/>
      <c r="T24" s="41"/>
    </row>
    <row r="25" spans="2:20" ht="14.7" thickBot="1" x14ac:dyDescent="0.6">
      <c r="B25" s="18">
        <v>17</v>
      </c>
      <c r="C25" s="49" t="s">
        <v>130</v>
      </c>
      <c r="D25" s="29" t="s">
        <v>154</v>
      </c>
      <c r="E25" s="29"/>
      <c r="F25" s="29"/>
      <c r="G25" s="29"/>
      <c r="H25" s="29"/>
      <c r="I25" s="29"/>
      <c r="J25" s="40"/>
      <c r="K25" s="40"/>
      <c r="L25" s="40"/>
      <c r="M25" s="40"/>
      <c r="N25" s="40"/>
      <c r="O25" s="40"/>
      <c r="P25" s="19"/>
      <c r="Q25" s="14">
        <f t="shared" si="0"/>
        <v>0</v>
      </c>
      <c r="T25" s="41"/>
    </row>
    <row r="26" spans="2:20" ht="14.7" thickBot="1" x14ac:dyDescent="0.6">
      <c r="B26" s="18">
        <v>18</v>
      </c>
      <c r="C26" s="49" t="s">
        <v>131</v>
      </c>
      <c r="D26" s="29" t="s">
        <v>155</v>
      </c>
      <c r="E26" s="29"/>
      <c r="F26" s="29"/>
      <c r="G26" s="29"/>
      <c r="H26" s="29"/>
      <c r="I26" s="29"/>
      <c r="J26" s="40"/>
      <c r="K26" s="40">
        <v>80</v>
      </c>
      <c r="L26" s="40"/>
      <c r="M26" s="40"/>
      <c r="N26" s="40"/>
      <c r="O26" s="40"/>
      <c r="P26" s="19"/>
      <c r="Q26" s="14">
        <f t="shared" si="0"/>
        <v>16</v>
      </c>
      <c r="T26" s="41"/>
    </row>
    <row r="27" spans="2:20" ht="14.7" thickBot="1" x14ac:dyDescent="0.6">
      <c r="B27" s="18">
        <v>19</v>
      </c>
      <c r="C27" s="49" t="s">
        <v>133</v>
      </c>
      <c r="D27" s="29" t="s">
        <v>156</v>
      </c>
      <c r="E27" s="29"/>
      <c r="F27" s="29"/>
      <c r="G27" s="29"/>
      <c r="H27" s="29"/>
      <c r="I27" s="29"/>
      <c r="J27" s="40">
        <v>70</v>
      </c>
      <c r="K27" s="40">
        <v>80</v>
      </c>
      <c r="L27" s="40">
        <v>75</v>
      </c>
      <c r="M27" s="40">
        <v>82</v>
      </c>
      <c r="N27" s="40"/>
      <c r="O27" s="40"/>
      <c r="P27" s="19"/>
      <c r="Q27" s="14">
        <f t="shared" si="0"/>
        <v>61.4</v>
      </c>
      <c r="T27" s="41"/>
    </row>
    <row r="28" spans="2:20" ht="14.7" thickBot="1" x14ac:dyDescent="0.6">
      <c r="B28" s="18">
        <v>20</v>
      </c>
      <c r="C28" s="49" t="s">
        <v>134</v>
      </c>
      <c r="D28" s="29" t="s">
        <v>157</v>
      </c>
      <c r="E28" s="29"/>
      <c r="F28" s="29"/>
      <c r="G28" s="29"/>
      <c r="H28" s="29"/>
      <c r="I28" s="29"/>
      <c r="J28" s="40"/>
      <c r="K28" s="40"/>
      <c r="L28" s="40"/>
      <c r="M28" s="40"/>
      <c r="N28" s="40"/>
      <c r="O28" s="40"/>
      <c r="P28" s="19"/>
      <c r="Q28" s="14">
        <f t="shared" si="0"/>
        <v>0</v>
      </c>
      <c r="T28" s="41"/>
    </row>
    <row r="29" spans="2:20" ht="14.7" thickBot="1" x14ac:dyDescent="0.6">
      <c r="B29" s="18">
        <v>21</v>
      </c>
      <c r="C29" s="49" t="s">
        <v>135</v>
      </c>
      <c r="D29" s="29" t="s">
        <v>158</v>
      </c>
      <c r="E29" s="29"/>
      <c r="F29" s="29"/>
      <c r="G29" s="29"/>
      <c r="H29" s="29"/>
      <c r="I29" s="29"/>
      <c r="J29" s="40">
        <v>70</v>
      </c>
      <c r="K29" s="40">
        <v>80</v>
      </c>
      <c r="L29" s="40">
        <v>79</v>
      </c>
      <c r="M29" s="40">
        <v>79</v>
      </c>
      <c r="N29" s="40"/>
      <c r="O29" s="40"/>
      <c r="P29" s="19"/>
      <c r="Q29" s="14">
        <f t="shared" si="0"/>
        <v>61.6</v>
      </c>
      <c r="T29" s="41"/>
    </row>
    <row r="30" spans="2:20" ht="14.7" thickBot="1" x14ac:dyDescent="0.6">
      <c r="B30" s="18">
        <f t="shared" si="1"/>
        <v>22</v>
      </c>
      <c r="C30" s="49" t="s">
        <v>136</v>
      </c>
      <c r="D30" s="29" t="s">
        <v>159</v>
      </c>
      <c r="E30" s="29"/>
      <c r="F30" s="29"/>
      <c r="G30" s="29"/>
      <c r="H30" s="29"/>
      <c r="I30" s="29"/>
      <c r="J30" s="40"/>
      <c r="K30" s="40"/>
      <c r="L30" s="40"/>
      <c r="M30" s="40"/>
      <c r="N30" s="40"/>
      <c r="O30" s="40"/>
      <c r="P30" s="19"/>
      <c r="Q30" s="14">
        <f t="shared" si="0"/>
        <v>0</v>
      </c>
      <c r="T30" s="41"/>
    </row>
    <row r="31" spans="2:20" ht="14.7" thickBot="1" x14ac:dyDescent="0.6">
      <c r="B31" s="18">
        <f t="shared" si="1"/>
        <v>23</v>
      </c>
      <c r="C31" s="49" t="s">
        <v>137</v>
      </c>
      <c r="D31" s="29" t="s">
        <v>160</v>
      </c>
      <c r="E31" s="29"/>
      <c r="F31" s="29"/>
      <c r="G31" s="29"/>
      <c r="H31" s="29"/>
      <c r="I31" s="29"/>
      <c r="J31" s="40"/>
      <c r="K31" s="40">
        <v>80</v>
      </c>
      <c r="L31" s="40">
        <v>79</v>
      </c>
      <c r="M31" s="40">
        <v>78</v>
      </c>
      <c r="N31" s="40"/>
      <c r="O31" s="40"/>
      <c r="P31" s="19"/>
      <c r="Q31" s="14">
        <f t="shared" si="0"/>
        <v>47.4</v>
      </c>
      <c r="T31" s="41"/>
    </row>
    <row r="32" spans="2:20" ht="14.7" thickBot="1" x14ac:dyDescent="0.6">
      <c r="B32" s="18">
        <f t="shared" si="1"/>
        <v>24</v>
      </c>
      <c r="C32" s="49" t="s">
        <v>138</v>
      </c>
      <c r="D32" s="29" t="s">
        <v>161</v>
      </c>
      <c r="E32" s="29"/>
      <c r="F32" s="29"/>
      <c r="G32" s="29"/>
      <c r="H32" s="29"/>
      <c r="I32" s="29"/>
      <c r="J32" s="40"/>
      <c r="K32" s="40">
        <v>80</v>
      </c>
      <c r="L32" s="40">
        <v>77</v>
      </c>
      <c r="M32" s="40">
        <v>81</v>
      </c>
      <c r="N32" s="40"/>
      <c r="O32" s="40"/>
      <c r="P32" s="19"/>
      <c r="Q32" s="14">
        <f t="shared" si="0"/>
        <v>47.6</v>
      </c>
      <c r="T32" s="41"/>
    </row>
    <row r="33" spans="2:17" x14ac:dyDescent="0.55000000000000004">
      <c r="B33" s="18"/>
      <c r="C33" s="18"/>
      <c r="D33" s="54"/>
      <c r="E33" s="54"/>
      <c r="F33" s="54"/>
      <c r="G33" s="54"/>
      <c r="H33" s="54"/>
      <c r="I33" s="54"/>
      <c r="J33" s="40"/>
      <c r="K33" s="40"/>
      <c r="L33" s="40"/>
      <c r="M33" s="40"/>
      <c r="N33" s="40"/>
      <c r="O33" s="40"/>
      <c r="P33" s="19"/>
      <c r="Q33" s="14">
        <f t="shared" ref="Q33:Q42" si="2">SUM(J33:P33)/7</f>
        <v>0</v>
      </c>
    </row>
    <row r="34" spans="2:17" x14ac:dyDescent="0.55000000000000004">
      <c r="B34" s="18"/>
      <c r="C34" s="18"/>
      <c r="D34" s="54"/>
      <c r="E34" s="54"/>
      <c r="F34" s="54"/>
      <c r="G34" s="54"/>
      <c r="H34" s="54"/>
      <c r="I34" s="54"/>
      <c r="J34" s="40"/>
      <c r="K34" s="40"/>
      <c r="L34" s="40"/>
      <c r="M34" s="40"/>
      <c r="N34" s="40"/>
      <c r="O34" s="40"/>
      <c r="P34" s="19"/>
      <c r="Q34" s="14">
        <f t="shared" si="2"/>
        <v>0</v>
      </c>
    </row>
    <row r="35" spans="2:17" x14ac:dyDescent="0.55000000000000004">
      <c r="B35" s="18"/>
      <c r="C35" s="18"/>
      <c r="D35" s="54"/>
      <c r="E35" s="54"/>
      <c r="F35" s="54"/>
      <c r="G35" s="54"/>
      <c r="H35" s="54"/>
      <c r="I35" s="54"/>
      <c r="J35" s="40"/>
      <c r="K35" s="40"/>
      <c r="L35" s="40"/>
      <c r="M35" s="40"/>
      <c r="N35" s="40"/>
      <c r="O35" s="40"/>
      <c r="P35" s="19"/>
      <c r="Q35" s="14">
        <f t="shared" si="2"/>
        <v>0</v>
      </c>
    </row>
    <row r="36" spans="2:17" x14ac:dyDescent="0.55000000000000004">
      <c r="B36" s="18"/>
      <c r="C36" s="18"/>
      <c r="D36" s="54"/>
      <c r="E36" s="54"/>
      <c r="F36" s="54"/>
      <c r="G36" s="54"/>
      <c r="H36" s="54"/>
      <c r="I36" s="54"/>
      <c r="J36" s="40"/>
      <c r="K36" s="40"/>
      <c r="L36" s="40"/>
      <c r="M36" s="40"/>
      <c r="N36" s="40"/>
      <c r="O36" s="40"/>
      <c r="P36" s="19"/>
      <c r="Q36" s="14">
        <f t="shared" si="2"/>
        <v>0</v>
      </c>
    </row>
    <row r="37" spans="2:17" x14ac:dyDescent="0.55000000000000004">
      <c r="B37" s="18"/>
      <c r="C37" s="18"/>
      <c r="D37" s="54"/>
      <c r="E37" s="54"/>
      <c r="F37" s="54"/>
      <c r="G37" s="54"/>
      <c r="H37" s="54"/>
      <c r="I37" s="54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x14ac:dyDescent="0.55000000000000004">
      <c r="B38" s="18"/>
      <c r="C38" s="18"/>
      <c r="D38" s="54"/>
      <c r="E38" s="54"/>
      <c r="F38" s="54"/>
      <c r="G38" s="54"/>
      <c r="H38" s="54"/>
      <c r="I38" s="54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55000000000000004">
      <c r="B39" s="18"/>
      <c r="C39" s="9"/>
      <c r="D39" s="54"/>
      <c r="E39" s="54"/>
      <c r="F39" s="54"/>
      <c r="G39" s="54"/>
      <c r="H39" s="54"/>
      <c r="I39" s="54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55000000000000004">
      <c r="B40" s="18"/>
      <c r="C40" s="9"/>
      <c r="D40" s="54"/>
      <c r="E40" s="54"/>
      <c r="F40" s="54"/>
      <c r="G40" s="54"/>
      <c r="H40" s="54"/>
      <c r="I40" s="54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55000000000000004">
      <c r="B41" s="18"/>
      <c r="C41" s="9"/>
      <c r="D41" s="54"/>
      <c r="E41" s="54"/>
      <c r="F41" s="54"/>
      <c r="G41" s="54"/>
      <c r="H41" s="54"/>
      <c r="I41" s="54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55000000000000004">
      <c r="B42" s="18"/>
      <c r="C42" s="9"/>
      <c r="D42" s="54"/>
      <c r="E42" s="54"/>
      <c r="F42" s="54"/>
      <c r="G42" s="54"/>
      <c r="H42" s="54"/>
      <c r="I42" s="54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55000000000000004">
      <c r="B43" s="18"/>
      <c r="C43" s="9"/>
      <c r="D43" s="54"/>
      <c r="E43" s="54"/>
      <c r="F43" s="54"/>
      <c r="G43" s="54"/>
      <c r="H43" s="54"/>
      <c r="I43" s="54"/>
      <c r="J43" s="19"/>
      <c r="K43" s="19"/>
      <c r="L43" s="19"/>
      <c r="M43" s="19"/>
      <c r="N43" s="19"/>
      <c r="O43" s="19"/>
      <c r="P43" s="19"/>
      <c r="Q43" s="14">
        <f t="shared" ref="Q43:Q47" si="3">SUM(J43:P43)/7</f>
        <v>0</v>
      </c>
    </row>
    <row r="44" spans="2:17" x14ac:dyDescent="0.55000000000000004">
      <c r="B44" s="18"/>
      <c r="C44" s="9"/>
      <c r="D44" s="54"/>
      <c r="E44" s="54"/>
      <c r="F44" s="54"/>
      <c r="G44" s="54"/>
      <c r="H44" s="54"/>
      <c r="I44" s="54"/>
      <c r="J44" s="19"/>
      <c r="K44" s="19"/>
      <c r="L44" s="19"/>
      <c r="M44" s="19"/>
      <c r="N44" s="19"/>
      <c r="O44" s="19"/>
      <c r="P44" s="19"/>
      <c r="Q44" s="14">
        <f t="shared" si="3"/>
        <v>0</v>
      </c>
    </row>
    <row r="45" spans="2:17" x14ac:dyDescent="0.55000000000000004">
      <c r="B45" s="18"/>
      <c r="C45" s="9"/>
      <c r="D45" s="54"/>
      <c r="E45" s="54"/>
      <c r="F45" s="54"/>
      <c r="G45" s="54"/>
      <c r="H45" s="54"/>
      <c r="I45" s="54"/>
      <c r="J45" s="19"/>
      <c r="K45" s="19"/>
      <c r="L45" s="19"/>
      <c r="M45" s="19"/>
      <c r="N45" s="19"/>
      <c r="O45" s="19"/>
      <c r="P45" s="19"/>
      <c r="Q45" s="14">
        <f t="shared" si="3"/>
        <v>0</v>
      </c>
    </row>
    <row r="46" spans="2:17" x14ac:dyDescent="0.55000000000000004">
      <c r="B46" s="18"/>
      <c r="C46" s="9"/>
      <c r="D46" s="54"/>
      <c r="E46" s="54"/>
      <c r="F46" s="54"/>
      <c r="G46" s="54"/>
      <c r="H46" s="54"/>
      <c r="I46" s="54"/>
      <c r="J46" s="19"/>
      <c r="K46" s="19"/>
      <c r="L46" s="19"/>
      <c r="M46" s="19"/>
      <c r="N46" s="19"/>
      <c r="O46" s="19"/>
      <c r="P46" s="19"/>
      <c r="Q46" s="14">
        <f t="shared" si="3"/>
        <v>0</v>
      </c>
    </row>
    <row r="47" spans="2:17" x14ac:dyDescent="0.55000000000000004">
      <c r="B47" s="18"/>
      <c r="C47" s="22"/>
      <c r="D47" s="55"/>
      <c r="E47" s="56"/>
      <c r="F47" s="56"/>
      <c r="G47" s="56"/>
      <c r="H47" s="56"/>
      <c r="I47" s="57"/>
      <c r="J47" s="3"/>
      <c r="K47" s="3"/>
      <c r="L47" s="3"/>
      <c r="M47" s="3"/>
      <c r="N47" s="3"/>
      <c r="O47" s="3"/>
      <c r="P47" s="3"/>
      <c r="Q47" s="14">
        <f t="shared" si="3"/>
        <v>0</v>
      </c>
    </row>
    <row r="48" spans="2:17" x14ac:dyDescent="0.55000000000000004">
      <c r="C48" s="53"/>
      <c r="D48" s="53"/>
      <c r="E48" s="17"/>
      <c r="H48" s="67" t="s">
        <v>19</v>
      </c>
      <c r="I48" s="67"/>
      <c r="J48" s="23">
        <f t="shared" ref="J48:P48" si="4">COUNTIF(J9:J47,"&gt;=70")</f>
        <v>9</v>
      </c>
      <c r="K48" s="23">
        <f t="shared" si="4"/>
        <v>16</v>
      </c>
      <c r="L48" s="23">
        <f t="shared" si="4"/>
        <v>13</v>
      </c>
      <c r="M48" s="23">
        <f t="shared" si="4"/>
        <v>16</v>
      </c>
      <c r="N48" s="23">
        <f t="shared" si="4"/>
        <v>0</v>
      </c>
      <c r="O48" s="23">
        <f t="shared" si="4"/>
        <v>0</v>
      </c>
      <c r="P48" s="23">
        <f t="shared" si="4"/>
        <v>0</v>
      </c>
      <c r="Q48" s="27">
        <f>COUNTIF(Q9:Q42,"&gt;=70")</f>
        <v>0</v>
      </c>
    </row>
    <row r="49" spans="3:17" x14ac:dyDescent="0.55000000000000004">
      <c r="C49" s="53"/>
      <c r="D49" s="53"/>
      <c r="E49" s="21"/>
      <c r="H49" s="68" t="s">
        <v>20</v>
      </c>
      <c r="I49" s="68"/>
      <c r="J49" s="24">
        <v>15</v>
      </c>
      <c r="K49" s="24">
        <v>8</v>
      </c>
      <c r="L49" s="24">
        <v>11</v>
      </c>
      <c r="M49" s="24">
        <v>8</v>
      </c>
      <c r="N49" s="24">
        <v>5</v>
      </c>
      <c r="O49" s="24">
        <f>COUNTIF(O9:O47,"&lt;70")</f>
        <v>0</v>
      </c>
      <c r="P49" s="24">
        <f>COUNTIF(P9:P47,"&lt;70")</f>
        <v>0</v>
      </c>
      <c r="Q49" s="24">
        <f>COUNTIF(Q9:Q47,"&lt;70")</f>
        <v>38</v>
      </c>
    </row>
    <row r="50" spans="3:17" x14ac:dyDescent="0.55000000000000004">
      <c r="C50" s="53"/>
      <c r="D50" s="53"/>
      <c r="E50" s="53"/>
      <c r="H50" s="68" t="s">
        <v>21</v>
      </c>
      <c r="I50" s="68"/>
      <c r="J50" s="24">
        <v>24</v>
      </c>
      <c r="K50" s="24">
        <v>24</v>
      </c>
      <c r="L50" s="24">
        <v>24</v>
      </c>
      <c r="M50" s="24">
        <v>24</v>
      </c>
      <c r="N50" s="24">
        <v>30</v>
      </c>
      <c r="O50" s="24">
        <f>COUNT(O9:O47)</f>
        <v>0</v>
      </c>
      <c r="P50" s="24">
        <f>COUNT(P9:P47)</f>
        <v>0</v>
      </c>
      <c r="Q50" s="24">
        <f>COUNT(Q9:Q47)</f>
        <v>38</v>
      </c>
    </row>
    <row r="51" spans="3:17" x14ac:dyDescent="0.55000000000000004">
      <c r="C51" s="53"/>
      <c r="D51" s="53"/>
      <c r="E51" s="17"/>
      <c r="F51" s="12"/>
      <c r="H51" s="69" t="s">
        <v>16</v>
      </c>
      <c r="I51" s="69"/>
      <c r="J51" s="25">
        <f>J48/J50</f>
        <v>0.375</v>
      </c>
      <c r="K51" s="26">
        <v>0.67</v>
      </c>
      <c r="L51" s="26">
        <f t="shared" ref="L51:Q51" si="5">L48/L50</f>
        <v>0.54166666666666663</v>
      </c>
      <c r="M51" s="26">
        <v>0.67</v>
      </c>
      <c r="N51" s="26">
        <v>0.83</v>
      </c>
      <c r="O51" s="26" t="e">
        <f t="shared" si="5"/>
        <v>#DIV/0!</v>
      </c>
      <c r="P51" s="26" t="e">
        <f t="shared" si="5"/>
        <v>#DIV/0!</v>
      </c>
      <c r="Q51" s="26">
        <f t="shared" si="5"/>
        <v>0</v>
      </c>
    </row>
    <row r="52" spans="3:17" x14ac:dyDescent="0.55000000000000004">
      <c r="C52" s="53"/>
      <c r="D52" s="53"/>
      <c r="E52" s="17"/>
      <c r="F52" s="12"/>
      <c r="H52" s="69" t="s">
        <v>17</v>
      </c>
      <c r="I52" s="69"/>
      <c r="J52" s="25">
        <f>J49/J50</f>
        <v>0.625</v>
      </c>
      <c r="K52" s="25">
        <v>0.33</v>
      </c>
      <c r="L52" s="26">
        <f t="shared" ref="L52:Q52" si="6">L49/L50</f>
        <v>0.45833333333333331</v>
      </c>
      <c r="M52" s="26">
        <v>0.33</v>
      </c>
      <c r="N52" s="26">
        <v>0.17</v>
      </c>
      <c r="O52" s="26" t="e">
        <f t="shared" si="6"/>
        <v>#DIV/0!</v>
      </c>
      <c r="P52" s="26" t="e">
        <f t="shared" si="6"/>
        <v>#DIV/0!</v>
      </c>
      <c r="Q52" s="26">
        <f t="shared" si="6"/>
        <v>1</v>
      </c>
    </row>
    <row r="53" spans="3:17" x14ac:dyDescent="0.55000000000000004">
      <c r="C53" s="53"/>
      <c r="D53" s="53"/>
      <c r="E53" s="21"/>
      <c r="F53" s="12"/>
    </row>
    <row r="54" spans="3:17" x14ac:dyDescent="0.55000000000000004">
      <c r="C54" s="17"/>
      <c r="D54" s="17"/>
      <c r="E54" s="21"/>
      <c r="F54" s="12"/>
    </row>
    <row r="55" spans="3:17" x14ac:dyDescent="0.55000000000000004">
      <c r="J55" s="70"/>
      <c r="K55" s="70"/>
      <c r="L55" s="70"/>
      <c r="M55" s="70"/>
      <c r="N55" s="70"/>
      <c r="O55" s="70"/>
      <c r="P55" s="70"/>
    </row>
    <row r="56" spans="3:17" x14ac:dyDescent="0.55000000000000004">
      <c r="J56" s="63" t="s">
        <v>18</v>
      </c>
      <c r="K56" s="63"/>
      <c r="L56" s="63"/>
      <c r="M56" s="63"/>
      <c r="N56" s="63"/>
      <c r="O56" s="63"/>
      <c r="P56" s="63"/>
    </row>
  </sheetData>
  <mergeCells count="3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43:I43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4:I44"/>
    <mergeCell ref="D45:I45"/>
    <mergeCell ref="D46:I46"/>
    <mergeCell ref="D47:I47"/>
    <mergeCell ref="C48:D48"/>
    <mergeCell ref="H48:I48"/>
    <mergeCell ref="C49:D49"/>
    <mergeCell ref="H49:I49"/>
    <mergeCell ref="C50:E50"/>
    <mergeCell ref="H50:I50"/>
    <mergeCell ref="C51:D51"/>
    <mergeCell ref="H51:I51"/>
    <mergeCell ref="C52:D52"/>
    <mergeCell ref="H52:I52"/>
    <mergeCell ref="C53:D53"/>
    <mergeCell ref="J55:P55"/>
    <mergeCell ref="J56:P56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9"/>
  <sheetViews>
    <sheetView topLeftCell="A20" zoomScale="90" zoomScaleNormal="90" workbookViewId="0">
      <selection activeCell="M53" sqref="M53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7.6289062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62" t="s">
        <v>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2"/>
      <c r="R2" s="2"/>
    </row>
    <row r="3" spans="2:18" x14ac:dyDescent="0.55000000000000004">
      <c r="C3" s="66" t="s">
        <v>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20"/>
      <c r="R3" s="20"/>
    </row>
    <row r="4" spans="2:18" x14ac:dyDescent="0.55000000000000004">
      <c r="C4" t="s">
        <v>0</v>
      </c>
      <c r="D4" s="71" t="s">
        <v>177</v>
      </c>
      <c r="E4" s="71"/>
      <c r="F4" s="71"/>
      <c r="G4" s="71"/>
      <c r="I4" t="s">
        <v>1</v>
      </c>
      <c r="J4" s="59" t="s">
        <v>178</v>
      </c>
      <c r="K4" s="59"/>
      <c r="M4" t="s">
        <v>2</v>
      </c>
      <c r="N4" s="60">
        <v>45359</v>
      </c>
      <c r="O4" s="60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59" t="s">
        <v>174</v>
      </c>
      <c r="E6" s="59"/>
      <c r="F6" s="59"/>
      <c r="G6" s="59"/>
      <c r="I6" s="64" t="s">
        <v>22</v>
      </c>
      <c r="J6" s="64"/>
      <c r="K6" s="65" t="s">
        <v>24</v>
      </c>
      <c r="L6" s="65"/>
      <c r="M6" s="65"/>
      <c r="N6" s="65"/>
      <c r="O6" s="65"/>
      <c r="P6" s="65"/>
    </row>
    <row r="7" spans="2:18" ht="11.25" customHeight="1" x14ac:dyDescent="0.55000000000000004"/>
    <row r="8" spans="2:18" ht="14.7" thickBot="1" x14ac:dyDescent="0.6">
      <c r="B8" s="3" t="s">
        <v>4</v>
      </c>
      <c r="C8" s="3" t="s">
        <v>6</v>
      </c>
      <c r="D8" s="72" t="s">
        <v>5</v>
      </c>
      <c r="E8" s="72"/>
      <c r="F8" s="72"/>
      <c r="G8" s="72"/>
      <c r="H8" s="72"/>
      <c r="I8" s="7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4.1" customHeight="1" thickBot="1" x14ac:dyDescent="0.6">
      <c r="B9" s="33">
        <v>1</v>
      </c>
      <c r="C9" s="46" t="s">
        <v>25</v>
      </c>
      <c r="D9" s="73" t="s">
        <v>53</v>
      </c>
      <c r="E9" s="74"/>
      <c r="F9" s="74"/>
      <c r="G9" s="74"/>
      <c r="H9" s="74"/>
      <c r="I9" s="75"/>
      <c r="J9" s="40">
        <v>80</v>
      </c>
      <c r="K9" s="40">
        <v>70</v>
      </c>
      <c r="L9" s="40">
        <v>81</v>
      </c>
      <c r="M9" s="40">
        <v>80</v>
      </c>
      <c r="N9" s="40"/>
      <c r="O9" s="19"/>
      <c r="P9" s="19"/>
      <c r="Q9" s="14">
        <f>SUM(J9:P9)/5</f>
        <v>62.2</v>
      </c>
    </row>
    <row r="10" spans="2:18" ht="14.1" customHeight="1" thickBot="1" x14ac:dyDescent="0.6">
      <c r="B10" s="33">
        <v>2</v>
      </c>
      <c r="C10" s="47" t="s">
        <v>26</v>
      </c>
      <c r="D10" s="73" t="s">
        <v>54</v>
      </c>
      <c r="E10" s="74"/>
      <c r="F10" s="74"/>
      <c r="G10" s="74"/>
      <c r="H10" s="74"/>
      <c r="I10" s="75"/>
      <c r="J10" s="40"/>
      <c r="K10" s="40">
        <v>70</v>
      </c>
      <c r="L10" s="40"/>
      <c r="M10" s="40">
        <v>73</v>
      </c>
      <c r="N10" s="40"/>
      <c r="O10" s="19"/>
      <c r="P10" s="19"/>
      <c r="Q10" s="14">
        <f t="shared" ref="Q10:Q37" si="0">SUM(J10:P10)/5</f>
        <v>28.6</v>
      </c>
    </row>
    <row r="11" spans="2:18" ht="14.4" customHeight="1" thickBot="1" x14ac:dyDescent="0.6">
      <c r="B11" s="33">
        <v>3</v>
      </c>
      <c r="C11" s="47" t="s">
        <v>27</v>
      </c>
      <c r="D11" s="73" t="s">
        <v>55</v>
      </c>
      <c r="E11" s="74"/>
      <c r="F11" s="74"/>
      <c r="G11" s="74"/>
      <c r="H11" s="74"/>
      <c r="I11" s="75"/>
      <c r="J11" s="40"/>
      <c r="K11" s="40"/>
      <c r="L11" s="40"/>
      <c r="M11" s="40">
        <v>70</v>
      </c>
      <c r="N11" s="40"/>
      <c r="O11" s="19"/>
      <c r="P11" s="19"/>
      <c r="Q11" s="14">
        <f t="shared" si="0"/>
        <v>14</v>
      </c>
    </row>
    <row r="12" spans="2:18" ht="14.4" customHeight="1" thickBot="1" x14ac:dyDescent="0.6">
      <c r="B12" s="33">
        <v>4</v>
      </c>
      <c r="C12" s="47" t="s">
        <v>28</v>
      </c>
      <c r="D12" s="73" t="s">
        <v>56</v>
      </c>
      <c r="E12" s="74"/>
      <c r="F12" s="74"/>
      <c r="G12" s="74"/>
      <c r="H12" s="74"/>
      <c r="I12" s="75"/>
      <c r="J12" s="40"/>
      <c r="K12" s="40"/>
      <c r="L12" s="40"/>
      <c r="M12" s="40"/>
      <c r="N12" s="40"/>
      <c r="O12" s="19"/>
      <c r="P12" s="19"/>
      <c r="Q12" s="14">
        <f t="shared" si="0"/>
        <v>0</v>
      </c>
    </row>
    <row r="13" spans="2:18" ht="14.1" customHeight="1" thickBot="1" x14ac:dyDescent="0.6">
      <c r="B13" s="33">
        <v>5</v>
      </c>
      <c r="C13" s="47" t="s">
        <v>29</v>
      </c>
      <c r="D13" s="73" t="s">
        <v>57</v>
      </c>
      <c r="E13" s="74"/>
      <c r="F13" s="74"/>
      <c r="G13" s="74"/>
      <c r="H13" s="74"/>
      <c r="I13" s="75"/>
      <c r="J13" s="40"/>
      <c r="K13" s="40"/>
      <c r="L13" s="40">
        <v>75</v>
      </c>
      <c r="M13" s="40">
        <v>78</v>
      </c>
      <c r="N13" s="40"/>
      <c r="O13" s="19"/>
      <c r="P13" s="19"/>
      <c r="Q13" s="14">
        <f t="shared" si="0"/>
        <v>30.6</v>
      </c>
    </row>
    <row r="14" spans="2:18" ht="13.5" customHeight="1" thickBot="1" x14ac:dyDescent="0.6">
      <c r="B14" s="33">
        <v>6</v>
      </c>
      <c r="C14" s="47" t="s">
        <v>30</v>
      </c>
      <c r="D14" s="73" t="s">
        <v>58</v>
      </c>
      <c r="E14" s="74"/>
      <c r="F14" s="74"/>
      <c r="G14" s="74"/>
      <c r="H14" s="74"/>
      <c r="I14" s="75"/>
      <c r="J14" s="40"/>
      <c r="K14" s="40"/>
      <c r="L14" s="40"/>
      <c r="M14" s="40"/>
      <c r="N14" s="40"/>
      <c r="O14" s="19"/>
      <c r="P14" s="19"/>
      <c r="Q14" s="14">
        <f t="shared" si="0"/>
        <v>0</v>
      </c>
    </row>
    <row r="15" spans="2:18" ht="15.9" customHeight="1" thickBot="1" x14ac:dyDescent="0.6">
      <c r="B15" s="33">
        <v>7</v>
      </c>
      <c r="C15" s="47" t="s">
        <v>31</v>
      </c>
      <c r="D15" s="73" t="s">
        <v>59</v>
      </c>
      <c r="E15" s="74"/>
      <c r="F15" s="74"/>
      <c r="G15" s="74"/>
      <c r="H15" s="74"/>
      <c r="I15" s="75"/>
      <c r="J15" s="40">
        <v>81</v>
      </c>
      <c r="K15" s="40">
        <v>80</v>
      </c>
      <c r="L15" s="40">
        <v>75</v>
      </c>
      <c r="M15" s="40">
        <v>73</v>
      </c>
      <c r="N15" s="40"/>
      <c r="O15" s="19"/>
      <c r="P15" s="19"/>
      <c r="Q15" s="14">
        <f t="shared" si="0"/>
        <v>61.8</v>
      </c>
    </row>
    <row r="16" spans="2:18" ht="13.8" customHeight="1" thickBot="1" x14ac:dyDescent="0.6">
      <c r="B16" s="33">
        <v>8</v>
      </c>
      <c r="C16" s="47" t="s">
        <v>32</v>
      </c>
      <c r="D16" s="73" t="s">
        <v>60</v>
      </c>
      <c r="E16" s="74"/>
      <c r="F16" s="74"/>
      <c r="G16" s="74"/>
      <c r="H16" s="74"/>
      <c r="I16" s="75"/>
      <c r="J16" s="40"/>
      <c r="K16" s="40"/>
      <c r="L16" s="40"/>
      <c r="M16" s="40"/>
      <c r="N16" s="40"/>
      <c r="O16" s="19"/>
      <c r="P16" s="19"/>
      <c r="Q16" s="14">
        <f t="shared" si="0"/>
        <v>0</v>
      </c>
    </row>
    <row r="17" spans="2:17" ht="12.9" customHeight="1" thickBot="1" x14ac:dyDescent="0.6">
      <c r="B17" s="33">
        <v>9</v>
      </c>
      <c r="C17" s="47" t="s">
        <v>33</v>
      </c>
      <c r="D17" s="73" t="s">
        <v>61</v>
      </c>
      <c r="E17" s="74"/>
      <c r="F17" s="74"/>
      <c r="G17" s="74"/>
      <c r="H17" s="74"/>
      <c r="I17" s="75"/>
      <c r="J17" s="40"/>
      <c r="K17" s="40"/>
      <c r="L17" s="40">
        <v>75</v>
      </c>
      <c r="M17" s="40">
        <v>71</v>
      </c>
      <c r="N17" s="40"/>
      <c r="O17" s="19"/>
      <c r="P17" s="19"/>
      <c r="Q17" s="14">
        <f t="shared" si="0"/>
        <v>29.2</v>
      </c>
    </row>
    <row r="18" spans="2:17" ht="16.2" customHeight="1" thickBot="1" x14ac:dyDescent="0.6">
      <c r="B18" s="33">
        <f t="shared" ref="B18:B34" si="1">B17+1</f>
        <v>10</v>
      </c>
      <c r="C18" s="47" t="s">
        <v>34</v>
      </c>
      <c r="D18" s="73" t="s">
        <v>62</v>
      </c>
      <c r="E18" s="74"/>
      <c r="F18" s="74"/>
      <c r="G18" s="74"/>
      <c r="H18" s="74"/>
      <c r="I18" s="75"/>
      <c r="J18" s="40"/>
      <c r="K18" s="40">
        <v>70</v>
      </c>
      <c r="L18" s="40">
        <v>73</v>
      </c>
      <c r="M18" s="40">
        <v>75</v>
      </c>
      <c r="N18" s="40"/>
      <c r="O18" s="19"/>
      <c r="P18" s="19"/>
      <c r="Q18" s="14">
        <f t="shared" si="0"/>
        <v>43.6</v>
      </c>
    </row>
    <row r="19" spans="2:17" ht="14.1" customHeight="1" thickBot="1" x14ac:dyDescent="0.6">
      <c r="B19" s="33">
        <f t="shared" si="1"/>
        <v>11</v>
      </c>
      <c r="C19" s="47" t="s">
        <v>35</v>
      </c>
      <c r="D19" s="73" t="s">
        <v>63</v>
      </c>
      <c r="E19" s="74"/>
      <c r="F19" s="74"/>
      <c r="G19" s="74"/>
      <c r="H19" s="74"/>
      <c r="I19" s="75"/>
      <c r="J19" s="40"/>
      <c r="K19" s="40">
        <v>70</v>
      </c>
      <c r="L19" s="40">
        <v>74</v>
      </c>
      <c r="M19" s="40">
        <v>70</v>
      </c>
      <c r="N19" s="40"/>
      <c r="O19" s="19"/>
      <c r="P19" s="19"/>
      <c r="Q19" s="14">
        <f t="shared" si="0"/>
        <v>42.8</v>
      </c>
    </row>
    <row r="20" spans="2:17" ht="13.2" customHeight="1" thickBot="1" x14ac:dyDescent="0.6">
      <c r="B20" s="33">
        <v>12</v>
      </c>
      <c r="C20" s="47" t="s">
        <v>36</v>
      </c>
      <c r="D20" s="73" t="s">
        <v>64</v>
      </c>
      <c r="E20" s="74"/>
      <c r="F20" s="74"/>
      <c r="G20" s="74"/>
      <c r="H20" s="74"/>
      <c r="I20" s="75"/>
      <c r="J20" s="40">
        <v>70</v>
      </c>
      <c r="K20" s="40">
        <v>70</v>
      </c>
      <c r="L20" s="40"/>
      <c r="M20" s="40">
        <v>70</v>
      </c>
      <c r="N20" s="40"/>
      <c r="O20" s="19"/>
      <c r="P20" s="19"/>
      <c r="Q20" s="14">
        <f t="shared" si="0"/>
        <v>42</v>
      </c>
    </row>
    <row r="21" spans="2:17" ht="15.6" customHeight="1" thickBot="1" x14ac:dyDescent="0.6">
      <c r="B21" s="33">
        <f>B20+1</f>
        <v>13</v>
      </c>
      <c r="C21" s="47" t="s">
        <v>37</v>
      </c>
      <c r="D21" s="73" t="s">
        <v>65</v>
      </c>
      <c r="E21" s="74"/>
      <c r="F21" s="74"/>
      <c r="G21" s="74"/>
      <c r="H21" s="74"/>
      <c r="I21" s="75"/>
      <c r="J21" s="40">
        <v>73</v>
      </c>
      <c r="K21" s="40">
        <v>70</v>
      </c>
      <c r="L21" s="40"/>
      <c r="M21" s="40">
        <v>74</v>
      </c>
      <c r="N21" s="40"/>
      <c r="O21" s="19"/>
      <c r="P21" s="19"/>
      <c r="Q21" s="14">
        <f t="shared" si="0"/>
        <v>43.4</v>
      </c>
    </row>
    <row r="22" spans="2:17" ht="15.6" customHeight="1" thickBot="1" x14ac:dyDescent="0.6">
      <c r="B22" s="33">
        <v>14</v>
      </c>
      <c r="C22" s="47" t="s">
        <v>168</v>
      </c>
      <c r="D22" s="73" t="s">
        <v>169</v>
      </c>
      <c r="E22" s="74"/>
      <c r="F22" s="74"/>
      <c r="G22" s="74"/>
      <c r="H22" s="74"/>
      <c r="I22" s="75"/>
      <c r="J22" s="40">
        <v>70</v>
      </c>
      <c r="K22" s="40">
        <v>70</v>
      </c>
      <c r="L22" s="40"/>
      <c r="M22" s="40">
        <v>72</v>
      </c>
      <c r="N22" s="40"/>
      <c r="O22" s="43"/>
      <c r="P22" s="43"/>
      <c r="Q22" s="14">
        <f t="shared" si="0"/>
        <v>42.4</v>
      </c>
    </row>
    <row r="23" spans="2:17" ht="13.5" customHeight="1" thickBot="1" x14ac:dyDescent="0.6">
      <c r="B23" s="33">
        <v>15</v>
      </c>
      <c r="C23" s="47" t="s">
        <v>38</v>
      </c>
      <c r="D23" s="73" t="s">
        <v>66</v>
      </c>
      <c r="E23" s="74"/>
      <c r="F23" s="74"/>
      <c r="G23" s="74"/>
      <c r="H23" s="74"/>
      <c r="I23" s="75"/>
      <c r="J23" s="40">
        <v>72</v>
      </c>
      <c r="K23" s="40"/>
      <c r="L23" s="40"/>
      <c r="M23" s="40">
        <v>70</v>
      </c>
      <c r="N23" s="40"/>
      <c r="O23" s="19"/>
      <c r="P23" s="19"/>
      <c r="Q23" s="14">
        <f t="shared" si="0"/>
        <v>28.4</v>
      </c>
    </row>
    <row r="24" spans="2:17" ht="15" customHeight="1" thickBot="1" x14ac:dyDescent="0.6">
      <c r="B24" s="33">
        <f t="shared" si="1"/>
        <v>16</v>
      </c>
      <c r="C24" s="47" t="s">
        <v>39</v>
      </c>
      <c r="D24" s="73" t="s">
        <v>67</v>
      </c>
      <c r="E24" s="74"/>
      <c r="F24" s="74"/>
      <c r="G24" s="74"/>
      <c r="H24" s="74"/>
      <c r="I24" s="75"/>
      <c r="J24" s="40"/>
      <c r="K24" s="40"/>
      <c r="L24" s="40"/>
      <c r="M24" s="40"/>
      <c r="N24" s="40"/>
      <c r="O24" s="19"/>
      <c r="P24" s="19"/>
      <c r="Q24" s="14">
        <f t="shared" si="0"/>
        <v>0</v>
      </c>
    </row>
    <row r="25" spans="2:17" ht="11.7" customHeight="1" thickBot="1" x14ac:dyDescent="0.6">
      <c r="B25" s="33">
        <f t="shared" si="1"/>
        <v>17</v>
      </c>
      <c r="C25" s="47" t="s">
        <v>40</v>
      </c>
      <c r="D25" s="73" t="s">
        <v>68</v>
      </c>
      <c r="E25" s="74"/>
      <c r="F25" s="74"/>
      <c r="G25" s="74"/>
      <c r="H25" s="74"/>
      <c r="I25" s="75"/>
      <c r="J25" s="40"/>
      <c r="K25" s="40"/>
      <c r="L25" s="40"/>
      <c r="M25" s="40">
        <v>77</v>
      </c>
      <c r="N25" s="40"/>
      <c r="O25" s="19"/>
      <c r="P25" s="19"/>
      <c r="Q25" s="14">
        <f t="shared" si="0"/>
        <v>15.4</v>
      </c>
    </row>
    <row r="26" spans="2:17" ht="12.3" customHeight="1" thickBot="1" x14ac:dyDescent="0.6">
      <c r="B26" s="33">
        <f t="shared" si="1"/>
        <v>18</v>
      </c>
      <c r="C26" s="47" t="s">
        <v>41</v>
      </c>
      <c r="D26" s="73" t="s">
        <v>69</v>
      </c>
      <c r="E26" s="74"/>
      <c r="F26" s="74"/>
      <c r="G26" s="74"/>
      <c r="H26" s="74"/>
      <c r="I26" s="75"/>
      <c r="J26" s="40">
        <v>75</v>
      </c>
      <c r="K26" s="40"/>
      <c r="L26" s="40"/>
      <c r="M26" s="40"/>
      <c r="N26" s="40"/>
      <c r="O26" s="19"/>
      <c r="P26" s="19"/>
      <c r="Q26" s="14">
        <f t="shared" si="0"/>
        <v>15</v>
      </c>
    </row>
    <row r="27" spans="2:17" ht="16.8" customHeight="1" thickBot="1" x14ac:dyDescent="0.6">
      <c r="B27" s="33">
        <v>19</v>
      </c>
      <c r="C27" s="47" t="s">
        <v>42</v>
      </c>
      <c r="D27" s="73" t="s">
        <v>70</v>
      </c>
      <c r="E27" s="74"/>
      <c r="F27" s="74"/>
      <c r="G27" s="74"/>
      <c r="H27" s="74"/>
      <c r="I27" s="75"/>
      <c r="J27" s="40"/>
      <c r="K27" s="40"/>
      <c r="L27" s="40"/>
      <c r="M27" s="40"/>
      <c r="N27" s="40"/>
      <c r="O27" s="19"/>
      <c r="P27" s="19"/>
      <c r="Q27" s="14">
        <f t="shared" si="0"/>
        <v>0</v>
      </c>
    </row>
    <row r="28" spans="2:17" ht="12.9" customHeight="1" thickBot="1" x14ac:dyDescent="0.6">
      <c r="B28" s="33">
        <f t="shared" si="1"/>
        <v>20</v>
      </c>
      <c r="C28" s="47" t="s">
        <v>43</v>
      </c>
      <c r="D28" s="73" t="s">
        <v>71</v>
      </c>
      <c r="E28" s="74"/>
      <c r="F28" s="74"/>
      <c r="G28" s="74"/>
      <c r="H28" s="74"/>
      <c r="I28" s="75"/>
      <c r="J28" s="40">
        <v>83</v>
      </c>
      <c r="K28" s="40">
        <v>80</v>
      </c>
      <c r="L28" s="40">
        <v>80</v>
      </c>
      <c r="M28" s="40">
        <v>82</v>
      </c>
      <c r="N28" s="40"/>
      <c r="O28" s="19"/>
      <c r="P28" s="19"/>
      <c r="Q28" s="14">
        <f t="shared" si="0"/>
        <v>65</v>
      </c>
    </row>
    <row r="29" spans="2:17" ht="13.5" customHeight="1" thickBot="1" x14ac:dyDescent="0.6">
      <c r="B29" s="33">
        <f t="shared" si="1"/>
        <v>21</v>
      </c>
      <c r="C29" s="47" t="s">
        <v>44</v>
      </c>
      <c r="D29" s="73" t="s">
        <v>72</v>
      </c>
      <c r="E29" s="74"/>
      <c r="F29" s="74"/>
      <c r="G29" s="74"/>
      <c r="H29" s="74"/>
      <c r="I29" s="75"/>
      <c r="J29" s="40"/>
      <c r="K29" s="40">
        <v>70</v>
      </c>
      <c r="L29" s="40"/>
      <c r="M29" s="40"/>
      <c r="N29" s="40"/>
      <c r="O29" s="19"/>
      <c r="P29" s="19"/>
      <c r="Q29" s="14">
        <f t="shared" si="0"/>
        <v>14</v>
      </c>
    </row>
    <row r="30" spans="2:17" ht="15" customHeight="1" thickBot="1" x14ac:dyDescent="0.6">
      <c r="B30" s="33">
        <f t="shared" si="1"/>
        <v>22</v>
      </c>
      <c r="C30" s="47" t="s">
        <v>45</v>
      </c>
      <c r="D30" s="73" t="s">
        <v>73</v>
      </c>
      <c r="E30" s="74"/>
      <c r="F30" s="74"/>
      <c r="G30" s="74"/>
      <c r="H30" s="74"/>
      <c r="I30" s="75"/>
      <c r="J30" s="40">
        <v>82</v>
      </c>
      <c r="K30" s="40">
        <v>70</v>
      </c>
      <c r="L30" s="40">
        <v>74</v>
      </c>
      <c r="M30" s="40">
        <v>78</v>
      </c>
      <c r="N30" s="40"/>
      <c r="O30" s="19"/>
      <c r="P30" s="19"/>
      <c r="Q30" s="14">
        <f t="shared" si="0"/>
        <v>60.8</v>
      </c>
    </row>
    <row r="31" spans="2:17" ht="14.1" customHeight="1" thickBot="1" x14ac:dyDescent="0.6">
      <c r="B31" s="33">
        <f t="shared" si="1"/>
        <v>23</v>
      </c>
      <c r="C31" s="47" t="s">
        <v>46</v>
      </c>
      <c r="D31" s="73" t="s">
        <v>74</v>
      </c>
      <c r="E31" s="74"/>
      <c r="F31" s="74"/>
      <c r="G31" s="74"/>
      <c r="H31" s="74"/>
      <c r="I31" s="75"/>
      <c r="J31" s="40"/>
      <c r="K31" s="40"/>
      <c r="L31" s="40"/>
      <c r="M31" s="40">
        <v>70</v>
      </c>
      <c r="N31" s="40"/>
      <c r="O31" s="19"/>
      <c r="P31" s="19"/>
      <c r="Q31" s="14">
        <f t="shared" si="0"/>
        <v>14</v>
      </c>
    </row>
    <row r="32" spans="2:17" ht="16.8" customHeight="1" thickBot="1" x14ac:dyDescent="0.6">
      <c r="B32" s="33">
        <f t="shared" si="1"/>
        <v>24</v>
      </c>
      <c r="C32" s="47" t="s">
        <v>47</v>
      </c>
      <c r="D32" s="73" t="s">
        <v>75</v>
      </c>
      <c r="E32" s="74"/>
      <c r="F32" s="74"/>
      <c r="G32" s="74"/>
      <c r="H32" s="74"/>
      <c r="I32" s="75"/>
      <c r="J32" s="40"/>
      <c r="K32" s="40"/>
      <c r="L32" s="40"/>
      <c r="M32" s="40">
        <v>70</v>
      </c>
      <c r="N32" s="40"/>
      <c r="O32" s="19"/>
      <c r="P32" s="19"/>
      <c r="Q32" s="14">
        <f t="shared" si="0"/>
        <v>14</v>
      </c>
    </row>
    <row r="33" spans="2:17" ht="16.8" customHeight="1" thickBot="1" x14ac:dyDescent="0.6">
      <c r="B33" s="33">
        <f t="shared" si="1"/>
        <v>25</v>
      </c>
      <c r="C33" s="47" t="s">
        <v>48</v>
      </c>
      <c r="D33" s="73" t="s">
        <v>76</v>
      </c>
      <c r="E33" s="74"/>
      <c r="F33" s="74"/>
      <c r="G33" s="74"/>
      <c r="H33" s="74"/>
      <c r="I33" s="75"/>
      <c r="J33" s="40"/>
      <c r="K33" s="40">
        <v>70</v>
      </c>
      <c r="L33" s="40">
        <v>74</v>
      </c>
      <c r="M33" s="40">
        <v>70</v>
      </c>
      <c r="N33" s="40"/>
      <c r="O33" s="19"/>
      <c r="P33" s="19"/>
      <c r="Q33" s="14">
        <f t="shared" si="0"/>
        <v>42.8</v>
      </c>
    </row>
    <row r="34" spans="2:17" ht="17.7" customHeight="1" thickBot="1" x14ac:dyDescent="0.6">
      <c r="B34" s="33">
        <f t="shared" si="1"/>
        <v>26</v>
      </c>
      <c r="C34" s="47" t="s">
        <v>49</v>
      </c>
      <c r="D34" s="73" t="s">
        <v>77</v>
      </c>
      <c r="E34" s="74"/>
      <c r="F34" s="74"/>
      <c r="G34" s="74"/>
      <c r="H34" s="74"/>
      <c r="I34" s="75"/>
      <c r="J34" s="40"/>
      <c r="K34" s="40"/>
      <c r="L34" s="40">
        <v>74</v>
      </c>
      <c r="M34" s="40">
        <v>70</v>
      </c>
      <c r="N34" s="40"/>
      <c r="O34" s="19"/>
      <c r="P34" s="19"/>
      <c r="Q34" s="14">
        <f t="shared" si="0"/>
        <v>28.8</v>
      </c>
    </row>
    <row r="35" spans="2:17" ht="17.7" customHeight="1" thickBot="1" x14ac:dyDescent="0.6">
      <c r="B35" s="33">
        <v>27</v>
      </c>
      <c r="C35" s="47" t="s">
        <v>50</v>
      </c>
      <c r="D35" s="73" t="s">
        <v>78</v>
      </c>
      <c r="E35" s="74"/>
      <c r="F35" s="74"/>
      <c r="G35" s="74"/>
      <c r="H35" s="74"/>
      <c r="I35" s="75"/>
      <c r="J35" s="40"/>
      <c r="K35" s="40"/>
      <c r="L35" s="40"/>
      <c r="M35" s="40"/>
      <c r="N35" s="40"/>
      <c r="O35" s="43"/>
      <c r="P35" s="43"/>
      <c r="Q35" s="14"/>
    </row>
    <row r="36" spans="2:17" ht="17.7" customHeight="1" thickBot="1" x14ac:dyDescent="0.6">
      <c r="B36" s="33">
        <v>28</v>
      </c>
      <c r="C36" s="47" t="s">
        <v>51</v>
      </c>
      <c r="D36" s="73" t="s">
        <v>79</v>
      </c>
      <c r="E36" s="74"/>
      <c r="F36" s="74"/>
      <c r="G36" s="74"/>
      <c r="H36" s="74"/>
      <c r="I36" s="75"/>
      <c r="J36" s="40"/>
      <c r="K36" s="40">
        <v>70</v>
      </c>
      <c r="L36" s="40">
        <v>75</v>
      </c>
      <c r="M36" s="40">
        <v>75</v>
      </c>
      <c r="N36" s="40"/>
      <c r="O36" s="43"/>
      <c r="P36" s="43"/>
      <c r="Q36" s="14"/>
    </row>
    <row r="37" spans="2:17" ht="17.100000000000001" customHeight="1" thickBot="1" x14ac:dyDescent="0.6">
      <c r="B37" s="33">
        <v>29</v>
      </c>
      <c r="C37" s="47" t="s">
        <v>52</v>
      </c>
      <c r="D37" s="73" t="s">
        <v>80</v>
      </c>
      <c r="E37" s="74"/>
      <c r="F37" s="74"/>
      <c r="G37" s="74"/>
      <c r="H37" s="74"/>
      <c r="I37" s="75"/>
      <c r="J37" s="40"/>
      <c r="K37" s="40"/>
      <c r="L37" s="40"/>
      <c r="M37" s="40"/>
      <c r="N37" s="40"/>
      <c r="O37" s="19"/>
      <c r="P37" s="19"/>
      <c r="Q37" s="14">
        <f t="shared" si="0"/>
        <v>0</v>
      </c>
    </row>
    <row r="38" spans="2:17" ht="16.5" customHeight="1" x14ac:dyDescent="0.55000000000000004">
      <c r="B38" s="33"/>
      <c r="C38" s="34"/>
      <c r="D38" s="73"/>
      <c r="E38" s="74"/>
      <c r="F38" s="74"/>
      <c r="G38" s="74"/>
      <c r="H38" s="74"/>
      <c r="I38" s="75"/>
      <c r="J38" s="40"/>
      <c r="K38" s="40"/>
      <c r="L38" s="40"/>
      <c r="M38" s="40"/>
      <c r="N38" s="40"/>
      <c r="O38" s="19"/>
      <c r="P38" s="19"/>
      <c r="Q38" s="14"/>
    </row>
    <row r="39" spans="2:17" ht="12.3" customHeight="1" x14ac:dyDescent="0.55000000000000004">
      <c r="B39" s="33"/>
      <c r="C39" s="34"/>
      <c r="D39" s="73"/>
      <c r="E39" s="74"/>
      <c r="F39" s="74"/>
      <c r="G39" s="74"/>
      <c r="H39" s="74"/>
      <c r="I39" s="75"/>
      <c r="J39" s="40"/>
      <c r="K39" s="40"/>
      <c r="L39" s="40"/>
      <c r="M39" s="40"/>
      <c r="N39" s="40"/>
      <c r="O39" s="19"/>
      <c r="P39" s="19"/>
      <c r="Q39" s="14"/>
    </row>
    <row r="40" spans="2:17" ht="12.9" customHeight="1" x14ac:dyDescent="0.55000000000000004">
      <c r="B40" s="33"/>
      <c r="C40" s="34"/>
      <c r="D40" s="73"/>
      <c r="E40" s="74"/>
      <c r="F40" s="74"/>
      <c r="G40" s="74"/>
      <c r="H40" s="74"/>
      <c r="I40" s="75"/>
      <c r="J40" s="19"/>
      <c r="K40" s="19"/>
      <c r="L40" s="19"/>
      <c r="M40" s="19"/>
      <c r="N40" s="19"/>
      <c r="O40" s="19"/>
      <c r="P40" s="19"/>
      <c r="Q40" s="14"/>
    </row>
    <row r="41" spans="2:17" ht="17.399999999999999" customHeight="1" x14ac:dyDescent="0.55000000000000004">
      <c r="B41" s="33"/>
      <c r="C41" s="34"/>
      <c r="D41" s="73"/>
      <c r="E41" s="74"/>
      <c r="F41" s="74"/>
      <c r="G41" s="74"/>
      <c r="H41" s="74"/>
      <c r="I41" s="75"/>
      <c r="J41" s="19"/>
      <c r="K41" s="19"/>
      <c r="L41" s="19"/>
      <c r="M41" s="19"/>
      <c r="N41" s="19"/>
      <c r="O41" s="19"/>
      <c r="P41" s="19"/>
      <c r="Q41" s="14"/>
    </row>
    <row r="42" spans="2:17" x14ac:dyDescent="0.55000000000000004">
      <c r="B42" s="18"/>
      <c r="C42" s="9"/>
      <c r="D42" s="54"/>
      <c r="E42" s="54"/>
      <c r="F42" s="54"/>
      <c r="G42" s="54"/>
      <c r="H42" s="54"/>
      <c r="I42" s="54"/>
      <c r="J42" s="19"/>
      <c r="K42" s="19"/>
      <c r="L42" s="19"/>
      <c r="M42" s="19"/>
      <c r="N42" s="19"/>
      <c r="O42" s="19"/>
      <c r="P42" s="19"/>
      <c r="Q42" s="14">
        <f t="shared" ref="Q42:Q45" si="2">SUM(J42:P42)/7</f>
        <v>0</v>
      </c>
    </row>
    <row r="43" spans="2:17" x14ac:dyDescent="0.55000000000000004">
      <c r="B43" s="18"/>
      <c r="C43" s="9"/>
      <c r="D43" s="54"/>
      <c r="E43" s="54"/>
      <c r="F43" s="54"/>
      <c r="G43" s="54"/>
      <c r="H43" s="54"/>
      <c r="I43" s="54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55000000000000004">
      <c r="B44" s="18"/>
      <c r="C44" s="9"/>
      <c r="D44" s="54"/>
      <c r="E44" s="54"/>
      <c r="F44" s="54"/>
      <c r="G44" s="54"/>
      <c r="H44" s="54"/>
      <c r="I44" s="54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55000000000000004">
      <c r="B45" s="18"/>
      <c r="C45" s="9"/>
      <c r="D45" s="54"/>
      <c r="E45" s="54"/>
      <c r="F45" s="54"/>
      <c r="G45" s="54"/>
      <c r="H45" s="54"/>
      <c r="I45" s="54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55000000000000004">
      <c r="B46" s="18"/>
      <c r="C46" s="9"/>
      <c r="D46" s="54"/>
      <c r="E46" s="54"/>
      <c r="F46" s="54"/>
      <c r="G46" s="54"/>
      <c r="H46" s="54"/>
      <c r="I46" s="54"/>
      <c r="J46" s="19"/>
      <c r="K46" s="19"/>
      <c r="L46" s="19"/>
      <c r="M46" s="19"/>
      <c r="N46" s="19"/>
      <c r="O46" s="19"/>
      <c r="P46" s="19"/>
      <c r="Q46" s="14">
        <f t="shared" ref="Q46:Q50" si="3">SUM(J46:P46)/7</f>
        <v>0</v>
      </c>
    </row>
    <row r="47" spans="2:17" x14ac:dyDescent="0.55000000000000004">
      <c r="B47" s="18"/>
      <c r="C47" s="9"/>
      <c r="D47" s="54"/>
      <c r="E47" s="54"/>
      <c r="F47" s="54"/>
      <c r="G47" s="54"/>
      <c r="H47" s="54"/>
      <c r="I47" s="54"/>
      <c r="J47" s="19"/>
      <c r="K47" s="19"/>
      <c r="L47" s="19"/>
      <c r="M47" s="19"/>
      <c r="N47" s="19"/>
      <c r="O47" s="19"/>
      <c r="P47" s="19"/>
      <c r="Q47" s="14">
        <f t="shared" si="3"/>
        <v>0</v>
      </c>
    </row>
    <row r="48" spans="2:17" x14ac:dyDescent="0.55000000000000004">
      <c r="B48" s="18"/>
      <c r="C48" s="9"/>
      <c r="D48" s="54"/>
      <c r="E48" s="54"/>
      <c r="F48" s="54"/>
      <c r="G48" s="54"/>
      <c r="H48" s="54"/>
      <c r="I48" s="54"/>
      <c r="J48" s="19"/>
      <c r="K48" s="19"/>
      <c r="L48" s="19"/>
      <c r="M48" s="19"/>
      <c r="N48" s="19"/>
      <c r="O48" s="19"/>
      <c r="P48" s="19"/>
      <c r="Q48" s="14">
        <f t="shared" si="3"/>
        <v>0</v>
      </c>
    </row>
    <row r="49" spans="2:17" x14ac:dyDescent="0.55000000000000004">
      <c r="B49" s="18"/>
      <c r="C49" s="9"/>
      <c r="D49" s="54"/>
      <c r="E49" s="54"/>
      <c r="F49" s="54"/>
      <c r="G49" s="54"/>
      <c r="H49" s="54"/>
      <c r="I49" s="54"/>
      <c r="J49" s="19"/>
      <c r="K49" s="19"/>
      <c r="L49" s="19"/>
      <c r="M49" s="19"/>
      <c r="N49" s="19"/>
      <c r="O49" s="19"/>
      <c r="P49" s="19"/>
      <c r="Q49" s="14">
        <f t="shared" si="3"/>
        <v>0</v>
      </c>
    </row>
    <row r="50" spans="2:17" x14ac:dyDescent="0.55000000000000004">
      <c r="B50" s="18"/>
      <c r="C50" s="22"/>
      <c r="D50" s="55"/>
      <c r="E50" s="56"/>
      <c r="F50" s="56"/>
      <c r="G50" s="56"/>
      <c r="H50" s="56"/>
      <c r="I50" s="57"/>
      <c r="J50" s="3"/>
      <c r="K50" s="3"/>
      <c r="L50" s="3"/>
      <c r="M50" s="3"/>
      <c r="N50" s="3"/>
      <c r="O50" s="3"/>
      <c r="P50" s="3"/>
      <c r="Q50" s="14">
        <f t="shared" si="3"/>
        <v>0</v>
      </c>
    </row>
    <row r="51" spans="2:17" x14ac:dyDescent="0.55000000000000004">
      <c r="C51" s="53"/>
      <c r="D51" s="53"/>
      <c r="E51" s="17"/>
      <c r="H51" s="67" t="s">
        <v>19</v>
      </c>
      <c r="I51" s="67"/>
      <c r="J51" s="23">
        <v>9</v>
      </c>
      <c r="K51" s="23">
        <v>13</v>
      </c>
      <c r="L51" s="23">
        <v>11</v>
      </c>
      <c r="M51" s="23">
        <v>20</v>
      </c>
      <c r="N51" s="23">
        <v>29</v>
      </c>
      <c r="O51" s="23"/>
      <c r="P51" s="23"/>
      <c r="Q51" s="27">
        <f>COUNTIF(Q9:Q45,"&gt;=70")</f>
        <v>0</v>
      </c>
    </row>
    <row r="52" spans="2:17" x14ac:dyDescent="0.55000000000000004">
      <c r="C52" s="53"/>
      <c r="D52" s="53"/>
      <c r="E52" s="21"/>
      <c r="H52" s="68" t="s">
        <v>20</v>
      </c>
      <c r="I52" s="68"/>
      <c r="J52" s="24">
        <v>20</v>
      </c>
      <c r="K52" s="24">
        <v>16</v>
      </c>
      <c r="L52" s="24">
        <v>18</v>
      </c>
      <c r="M52" s="24">
        <v>9</v>
      </c>
      <c r="N52" s="24">
        <v>7</v>
      </c>
      <c r="O52" s="24"/>
      <c r="P52" s="24"/>
      <c r="Q52" s="24">
        <f>COUNTIF(Q9:Q50,"&lt;70")</f>
        <v>36</v>
      </c>
    </row>
    <row r="53" spans="2:17" x14ac:dyDescent="0.55000000000000004">
      <c r="C53" s="53"/>
      <c r="D53" s="53"/>
      <c r="E53" s="53"/>
      <c r="H53" s="68" t="s">
        <v>21</v>
      </c>
      <c r="I53" s="68"/>
      <c r="J53" s="24">
        <v>29</v>
      </c>
      <c r="K53" s="24">
        <v>29</v>
      </c>
      <c r="L53" s="24">
        <v>29</v>
      </c>
      <c r="M53" s="24">
        <v>29</v>
      </c>
      <c r="N53" s="24">
        <v>36</v>
      </c>
      <c r="O53" s="24"/>
      <c r="P53" s="24"/>
      <c r="Q53" s="24">
        <f>COUNT(Q9:Q50)</f>
        <v>36</v>
      </c>
    </row>
    <row r="54" spans="2:17" x14ac:dyDescent="0.55000000000000004">
      <c r="C54" s="53"/>
      <c r="D54" s="53"/>
      <c r="E54" s="17"/>
      <c r="F54" s="12"/>
      <c r="H54" s="69" t="s">
        <v>16</v>
      </c>
      <c r="I54" s="69"/>
      <c r="J54" s="25">
        <f>J51/J53</f>
        <v>0.31034482758620691</v>
      </c>
      <c r="K54" s="25">
        <f t="shared" ref="K54:Q54" si="4">K51/K53</f>
        <v>0.44827586206896552</v>
      </c>
      <c r="L54" s="25">
        <f t="shared" si="4"/>
        <v>0.37931034482758619</v>
      </c>
      <c r="M54" s="25">
        <f t="shared" si="4"/>
        <v>0.68965517241379315</v>
      </c>
      <c r="N54" s="25">
        <f t="shared" si="4"/>
        <v>0.80555555555555558</v>
      </c>
      <c r="O54" s="25" t="e">
        <f t="shared" si="4"/>
        <v>#DIV/0!</v>
      </c>
      <c r="P54" s="25" t="e">
        <f t="shared" si="4"/>
        <v>#DIV/0!</v>
      </c>
      <c r="Q54" s="25">
        <f t="shared" si="4"/>
        <v>0</v>
      </c>
    </row>
    <row r="55" spans="2:17" x14ac:dyDescent="0.55000000000000004">
      <c r="C55" s="53"/>
      <c r="D55" s="53"/>
      <c r="E55" s="17"/>
      <c r="F55" s="12"/>
      <c r="H55" s="69" t="s">
        <v>17</v>
      </c>
      <c r="I55" s="69"/>
      <c r="J55" s="25">
        <f>J52/J53</f>
        <v>0.68965517241379315</v>
      </c>
      <c r="K55" s="25">
        <f t="shared" ref="K55:Q55" si="5">K52/K53</f>
        <v>0.55172413793103448</v>
      </c>
      <c r="L55" s="25">
        <f t="shared" si="5"/>
        <v>0.62068965517241381</v>
      </c>
      <c r="M55" s="25">
        <f t="shared" si="5"/>
        <v>0.31034482758620691</v>
      </c>
      <c r="N55" s="25">
        <f t="shared" si="5"/>
        <v>0.19444444444444445</v>
      </c>
      <c r="O55" s="25" t="e">
        <f t="shared" si="5"/>
        <v>#DIV/0!</v>
      </c>
      <c r="P55" s="25" t="e">
        <f t="shared" si="5"/>
        <v>#DIV/0!</v>
      </c>
      <c r="Q55" s="25">
        <f t="shared" si="5"/>
        <v>1</v>
      </c>
    </row>
    <row r="56" spans="2:17" x14ac:dyDescent="0.55000000000000004">
      <c r="C56" s="53"/>
      <c r="D56" s="53"/>
      <c r="E56" s="21"/>
      <c r="F56" s="12"/>
    </row>
    <row r="57" spans="2:17" x14ac:dyDescent="0.55000000000000004">
      <c r="C57" s="17"/>
      <c r="D57" s="17"/>
      <c r="E57" s="21"/>
      <c r="F57" s="12"/>
    </row>
    <row r="58" spans="2:17" x14ac:dyDescent="0.55000000000000004">
      <c r="J58" s="70"/>
      <c r="K58" s="70"/>
      <c r="L58" s="70"/>
      <c r="M58" s="70"/>
      <c r="N58" s="70"/>
      <c r="O58" s="70"/>
      <c r="P58" s="70"/>
    </row>
    <row r="59" spans="2:17" x14ac:dyDescent="0.55000000000000004">
      <c r="J59" s="63" t="s">
        <v>18</v>
      </c>
      <c r="K59" s="63"/>
      <c r="L59" s="63"/>
      <c r="M59" s="63"/>
      <c r="N59" s="63"/>
      <c r="O59" s="63"/>
      <c r="P59" s="63"/>
    </row>
  </sheetData>
  <mergeCells count="64">
    <mergeCell ref="D10:I10"/>
    <mergeCell ref="D34:I34"/>
    <mergeCell ref="D33:I33"/>
    <mergeCell ref="D41:I41"/>
    <mergeCell ref="D40:I40"/>
    <mergeCell ref="D39:I39"/>
    <mergeCell ref="D38:I38"/>
    <mergeCell ref="D37:I37"/>
    <mergeCell ref="D35:I35"/>
    <mergeCell ref="D36:I36"/>
    <mergeCell ref="D20:I20"/>
    <mergeCell ref="D11:I11"/>
    <mergeCell ref="D12:I12"/>
    <mergeCell ref="D13:I13"/>
    <mergeCell ref="D14:I14"/>
    <mergeCell ref="D15:I15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16:I16"/>
    <mergeCell ref="D17:I17"/>
    <mergeCell ref="D18:I18"/>
    <mergeCell ref="D19:I19"/>
    <mergeCell ref="D32:I32"/>
    <mergeCell ref="D21:I21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22:I22"/>
    <mergeCell ref="D46:I46"/>
    <mergeCell ref="D42:I42"/>
    <mergeCell ref="D43:I43"/>
    <mergeCell ref="D44:I44"/>
    <mergeCell ref="D45:I45"/>
    <mergeCell ref="D47:I47"/>
    <mergeCell ref="D48:I48"/>
    <mergeCell ref="D49:I49"/>
    <mergeCell ref="D50:I50"/>
    <mergeCell ref="C51:D51"/>
    <mergeCell ref="H51:I51"/>
    <mergeCell ref="C52:D52"/>
    <mergeCell ref="H52:I52"/>
    <mergeCell ref="C53:E53"/>
    <mergeCell ref="H53:I53"/>
    <mergeCell ref="C54:D54"/>
    <mergeCell ref="H54:I54"/>
    <mergeCell ref="C55:D55"/>
    <mergeCell ref="H55:I55"/>
    <mergeCell ref="C56:D56"/>
    <mergeCell ref="J58:P58"/>
    <mergeCell ref="J59:P59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abSelected="1" zoomScale="84" zoomScaleNormal="84" workbookViewId="0">
      <selection activeCell="S61" sqref="S61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20" ht="15.6" x14ac:dyDescent="0.6">
      <c r="B2" s="62" t="s">
        <v>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2"/>
      <c r="R2" s="2"/>
    </row>
    <row r="3" spans="2:20" x14ac:dyDescent="0.55000000000000004">
      <c r="C3" s="66" t="s">
        <v>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20"/>
      <c r="R3" s="20"/>
    </row>
    <row r="4" spans="2:20" x14ac:dyDescent="0.55000000000000004">
      <c r="C4" t="s">
        <v>0</v>
      </c>
      <c r="D4" s="71" t="s">
        <v>179</v>
      </c>
      <c r="E4" s="71"/>
      <c r="F4" s="71"/>
      <c r="G4" s="71"/>
      <c r="I4" t="s">
        <v>1</v>
      </c>
      <c r="J4" s="59" t="s">
        <v>180</v>
      </c>
      <c r="K4" s="59"/>
      <c r="M4" t="s">
        <v>2</v>
      </c>
      <c r="N4" s="60">
        <v>45359</v>
      </c>
      <c r="O4" s="60"/>
    </row>
    <row r="5" spans="2:20" ht="6.75" customHeight="1" x14ac:dyDescent="0.55000000000000004">
      <c r="D5" s="6"/>
      <c r="E5" s="6"/>
      <c r="F5" s="6"/>
      <c r="G5" s="6"/>
    </row>
    <row r="6" spans="2:20" x14ac:dyDescent="0.55000000000000004">
      <c r="C6" t="s">
        <v>3</v>
      </c>
      <c r="D6" s="59" t="s">
        <v>174</v>
      </c>
      <c r="E6" s="59"/>
      <c r="F6" s="59"/>
      <c r="G6" s="59"/>
      <c r="I6" s="64" t="s">
        <v>22</v>
      </c>
      <c r="J6" s="64"/>
      <c r="K6" s="65" t="s">
        <v>24</v>
      </c>
      <c r="L6" s="65"/>
      <c r="M6" s="65"/>
      <c r="N6" s="65"/>
      <c r="O6" s="65"/>
      <c r="P6" s="65"/>
    </row>
    <row r="7" spans="2:20" ht="11.25" customHeight="1" x14ac:dyDescent="0.55000000000000004"/>
    <row r="8" spans="2:20" x14ac:dyDescent="0.55000000000000004">
      <c r="B8" s="3" t="s">
        <v>4</v>
      </c>
      <c r="C8" s="3" t="s">
        <v>6</v>
      </c>
      <c r="D8" s="72" t="s">
        <v>5</v>
      </c>
      <c r="E8" s="72"/>
      <c r="F8" s="72"/>
      <c r="G8" s="72"/>
      <c r="H8" s="72"/>
      <c r="I8" s="7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0" ht="16.2" customHeight="1" x14ac:dyDescent="0.55000000000000004">
      <c r="B9" s="18">
        <v>1</v>
      </c>
      <c r="C9" s="42" t="s">
        <v>198</v>
      </c>
      <c r="D9" s="29" t="s">
        <v>181</v>
      </c>
      <c r="E9" s="29"/>
      <c r="F9" s="29"/>
      <c r="G9" s="29"/>
      <c r="H9" s="29"/>
      <c r="I9" s="29"/>
      <c r="J9" s="19">
        <v>86</v>
      </c>
      <c r="K9" s="19">
        <v>92</v>
      </c>
      <c r="L9" s="19">
        <v>77</v>
      </c>
      <c r="M9" s="19">
        <v>76</v>
      </c>
      <c r="N9" s="19"/>
      <c r="O9" s="19"/>
      <c r="P9" s="19"/>
      <c r="Q9" s="14">
        <f>SUM(J9:P9)/7</f>
        <v>47.285714285714285</v>
      </c>
      <c r="T9" s="41"/>
    </row>
    <row r="10" spans="2:20" x14ac:dyDescent="0.55000000000000004">
      <c r="B10" s="18">
        <f>B9+1</f>
        <v>2</v>
      </c>
      <c r="C10" s="42" t="s">
        <v>199</v>
      </c>
      <c r="D10" s="29" t="s">
        <v>182</v>
      </c>
      <c r="E10" s="29"/>
      <c r="F10" s="29"/>
      <c r="G10" s="29"/>
      <c r="H10" s="29"/>
      <c r="I10" s="29"/>
      <c r="J10" s="40">
        <v>86</v>
      </c>
      <c r="K10" s="40">
        <v>85</v>
      </c>
      <c r="L10" s="40">
        <v>78</v>
      </c>
      <c r="M10" s="40">
        <v>75</v>
      </c>
      <c r="N10" s="40"/>
      <c r="O10" s="19"/>
      <c r="P10" s="19"/>
      <c r="Q10" s="14">
        <f>SUM(J10:P10)/5</f>
        <v>64.8</v>
      </c>
      <c r="T10" s="41"/>
    </row>
    <row r="11" spans="2:20" x14ac:dyDescent="0.55000000000000004">
      <c r="B11" s="18">
        <f t="shared" ref="B11:B25" si="0">B10+1</f>
        <v>3</v>
      </c>
      <c r="C11" s="42" t="s">
        <v>200</v>
      </c>
      <c r="D11" s="29" t="s">
        <v>183</v>
      </c>
      <c r="E11" s="29"/>
      <c r="F11" s="29"/>
      <c r="G11" s="29"/>
      <c r="H11" s="29"/>
      <c r="I11" s="29"/>
      <c r="J11" s="40">
        <v>79</v>
      </c>
      <c r="K11" s="40">
        <v>71</v>
      </c>
      <c r="L11" s="40"/>
      <c r="M11" s="40">
        <v>73</v>
      </c>
      <c r="N11" s="40"/>
      <c r="O11" s="19"/>
      <c r="P11" s="19"/>
      <c r="Q11" s="14">
        <f t="shared" ref="Q11:Q32" si="1">SUM(J11:P11)/5</f>
        <v>44.6</v>
      </c>
      <c r="T11" s="41"/>
    </row>
    <row r="12" spans="2:20" x14ac:dyDescent="0.55000000000000004">
      <c r="B12" s="18">
        <f t="shared" si="0"/>
        <v>4</v>
      </c>
      <c r="C12" s="42" t="s">
        <v>201</v>
      </c>
      <c r="D12" s="29" t="s">
        <v>184</v>
      </c>
      <c r="E12" s="29"/>
      <c r="F12" s="29"/>
      <c r="G12" s="29"/>
      <c r="H12" s="29"/>
      <c r="I12" s="29"/>
      <c r="J12" s="40"/>
      <c r="K12" s="40"/>
      <c r="L12" s="40"/>
      <c r="M12" s="40"/>
      <c r="N12" s="40"/>
      <c r="O12" s="19"/>
      <c r="P12" s="19"/>
      <c r="Q12" s="14">
        <f t="shared" si="1"/>
        <v>0</v>
      </c>
      <c r="T12" s="41"/>
    </row>
    <row r="13" spans="2:20" x14ac:dyDescent="0.55000000000000004">
      <c r="B13" s="18">
        <f t="shared" si="0"/>
        <v>5</v>
      </c>
      <c r="C13" s="42" t="s">
        <v>202</v>
      </c>
      <c r="D13" s="29" t="s">
        <v>185</v>
      </c>
      <c r="E13" s="29"/>
      <c r="F13" s="29"/>
      <c r="G13" s="29"/>
      <c r="H13" s="29"/>
      <c r="I13" s="29"/>
      <c r="J13" s="40">
        <v>84</v>
      </c>
      <c r="K13" s="40">
        <v>89</v>
      </c>
      <c r="L13" s="40">
        <v>75</v>
      </c>
      <c r="M13" s="40">
        <v>76</v>
      </c>
      <c r="N13" s="40"/>
      <c r="O13" s="19"/>
      <c r="P13" s="19"/>
      <c r="Q13" s="14">
        <f t="shared" si="1"/>
        <v>64.8</v>
      </c>
      <c r="T13" s="41"/>
    </row>
    <row r="14" spans="2:20" x14ac:dyDescent="0.55000000000000004">
      <c r="B14" s="18">
        <f t="shared" si="0"/>
        <v>6</v>
      </c>
      <c r="C14" s="42" t="s">
        <v>203</v>
      </c>
      <c r="D14" s="29" t="s">
        <v>186</v>
      </c>
      <c r="E14" s="29"/>
      <c r="F14" s="29"/>
      <c r="G14" s="29"/>
      <c r="H14" s="29"/>
      <c r="I14" s="29"/>
      <c r="J14" s="40">
        <v>74</v>
      </c>
      <c r="K14" s="40">
        <v>85</v>
      </c>
      <c r="L14" s="40"/>
      <c r="M14" s="40">
        <v>70</v>
      </c>
      <c r="N14" s="40"/>
      <c r="O14" s="19"/>
      <c r="P14" s="19"/>
      <c r="Q14" s="14">
        <f t="shared" si="1"/>
        <v>45.8</v>
      </c>
      <c r="T14" s="41"/>
    </row>
    <row r="15" spans="2:20" x14ac:dyDescent="0.55000000000000004">
      <c r="B15" s="18">
        <f t="shared" si="0"/>
        <v>7</v>
      </c>
      <c r="C15" s="42" t="s">
        <v>204</v>
      </c>
      <c r="D15" s="29" t="s">
        <v>187</v>
      </c>
      <c r="E15" s="29"/>
      <c r="F15" s="29"/>
      <c r="G15" s="29"/>
      <c r="H15" s="29"/>
      <c r="I15" s="29"/>
      <c r="J15" s="40">
        <v>85</v>
      </c>
      <c r="K15" s="40">
        <v>75</v>
      </c>
      <c r="L15" s="40">
        <v>77</v>
      </c>
      <c r="M15" s="40">
        <v>75</v>
      </c>
      <c r="N15" s="40"/>
      <c r="O15" s="19"/>
      <c r="P15" s="19"/>
      <c r="Q15" s="14">
        <f t="shared" si="1"/>
        <v>62.4</v>
      </c>
      <c r="T15" s="41"/>
    </row>
    <row r="16" spans="2:20" x14ac:dyDescent="0.55000000000000004">
      <c r="B16" s="18">
        <f t="shared" si="0"/>
        <v>8</v>
      </c>
      <c r="C16" s="42" t="s">
        <v>205</v>
      </c>
      <c r="D16" s="29" t="s">
        <v>188</v>
      </c>
      <c r="E16" s="29"/>
      <c r="F16" s="29"/>
      <c r="G16" s="29"/>
      <c r="H16" s="29"/>
      <c r="I16" s="29"/>
      <c r="J16" s="40"/>
      <c r="K16" s="40"/>
      <c r="L16" s="40"/>
      <c r="M16" s="40"/>
      <c r="N16" s="40"/>
      <c r="O16" s="19"/>
      <c r="P16" s="19"/>
      <c r="Q16" s="14">
        <f t="shared" si="1"/>
        <v>0</v>
      </c>
      <c r="T16" s="41"/>
    </row>
    <row r="17" spans="2:20" x14ac:dyDescent="0.55000000000000004">
      <c r="B17" s="18">
        <f t="shared" si="0"/>
        <v>9</v>
      </c>
      <c r="C17" s="42" t="s">
        <v>206</v>
      </c>
      <c r="D17" s="29" t="s">
        <v>189</v>
      </c>
      <c r="E17" s="29"/>
      <c r="F17" s="29"/>
      <c r="G17" s="29"/>
      <c r="H17" s="29"/>
      <c r="I17" s="29"/>
      <c r="J17" s="40">
        <v>70</v>
      </c>
      <c r="K17" s="40"/>
      <c r="L17" s="40"/>
      <c r="M17" s="40"/>
      <c r="N17" s="40"/>
      <c r="O17" s="19"/>
      <c r="P17" s="19"/>
      <c r="Q17" s="14">
        <f t="shared" si="1"/>
        <v>14</v>
      </c>
      <c r="T17" s="41"/>
    </row>
    <row r="18" spans="2:20" x14ac:dyDescent="0.55000000000000004">
      <c r="B18" s="18">
        <f t="shared" si="0"/>
        <v>10</v>
      </c>
      <c r="C18" s="42" t="s">
        <v>207</v>
      </c>
      <c r="D18" s="29" t="s">
        <v>190</v>
      </c>
      <c r="E18" s="29"/>
      <c r="F18" s="29"/>
      <c r="G18" s="29"/>
      <c r="H18" s="29"/>
      <c r="I18" s="29"/>
      <c r="J18" s="40"/>
      <c r="K18" s="40"/>
      <c r="L18" s="40"/>
      <c r="M18" s="40"/>
      <c r="N18" s="40"/>
      <c r="O18" s="19"/>
      <c r="P18" s="19"/>
      <c r="Q18" s="14">
        <f t="shared" si="1"/>
        <v>0</v>
      </c>
      <c r="T18" s="41"/>
    </row>
    <row r="19" spans="2:20" x14ac:dyDescent="0.55000000000000004">
      <c r="B19" s="18">
        <f t="shared" si="0"/>
        <v>11</v>
      </c>
      <c r="C19" s="42" t="s">
        <v>208</v>
      </c>
      <c r="D19" s="29" t="s">
        <v>191</v>
      </c>
      <c r="E19" s="29"/>
      <c r="F19" s="29"/>
      <c r="G19" s="29"/>
      <c r="H19" s="29"/>
      <c r="I19" s="29"/>
      <c r="J19" s="40">
        <v>70</v>
      </c>
      <c r="K19" s="40"/>
      <c r="L19" s="40"/>
      <c r="M19" s="40"/>
      <c r="N19" s="40"/>
      <c r="O19" s="19"/>
      <c r="P19" s="19"/>
      <c r="Q19" s="14">
        <f t="shared" si="1"/>
        <v>14</v>
      </c>
      <c r="T19" s="41"/>
    </row>
    <row r="20" spans="2:20" x14ac:dyDescent="0.55000000000000004">
      <c r="B20" s="18">
        <f t="shared" si="0"/>
        <v>12</v>
      </c>
      <c r="C20" s="42" t="s">
        <v>209</v>
      </c>
      <c r="D20" s="29" t="s">
        <v>192</v>
      </c>
      <c r="E20" s="29"/>
      <c r="F20" s="29"/>
      <c r="G20" s="29"/>
      <c r="H20" s="29"/>
      <c r="I20" s="29"/>
      <c r="J20" s="40">
        <v>70</v>
      </c>
      <c r="K20" s="40"/>
      <c r="L20" s="40"/>
      <c r="M20" s="40"/>
      <c r="N20" s="40"/>
      <c r="O20" s="19"/>
      <c r="P20" s="19"/>
      <c r="Q20" s="14">
        <f t="shared" si="1"/>
        <v>14</v>
      </c>
      <c r="T20" s="41"/>
    </row>
    <row r="21" spans="2:20" x14ac:dyDescent="0.55000000000000004">
      <c r="B21" s="18">
        <f t="shared" si="0"/>
        <v>13</v>
      </c>
      <c r="C21" s="42" t="s">
        <v>210</v>
      </c>
      <c r="D21" s="29" t="s">
        <v>193</v>
      </c>
      <c r="E21" s="29"/>
      <c r="F21" s="29"/>
      <c r="G21" s="29"/>
      <c r="H21" s="29"/>
      <c r="I21" s="29"/>
      <c r="J21" s="40">
        <v>73</v>
      </c>
      <c r="K21" s="40">
        <v>72</v>
      </c>
      <c r="L21" s="40"/>
      <c r="M21" s="40"/>
      <c r="N21" s="40"/>
      <c r="O21" s="19"/>
      <c r="P21" s="19"/>
      <c r="Q21" s="14">
        <f t="shared" si="1"/>
        <v>29</v>
      </c>
      <c r="T21" s="41"/>
    </row>
    <row r="22" spans="2:20" x14ac:dyDescent="0.55000000000000004">
      <c r="B22" s="18">
        <f t="shared" si="0"/>
        <v>14</v>
      </c>
      <c r="C22" s="42" t="s">
        <v>211</v>
      </c>
      <c r="D22" s="29" t="s">
        <v>194</v>
      </c>
      <c r="E22" s="29"/>
      <c r="F22" s="29"/>
      <c r="G22" s="29"/>
      <c r="H22" s="29"/>
      <c r="I22" s="29"/>
      <c r="J22" s="40">
        <v>70</v>
      </c>
      <c r="K22" s="40">
        <v>72</v>
      </c>
      <c r="L22" s="40"/>
      <c r="M22" s="40"/>
      <c r="N22" s="40"/>
      <c r="O22" s="19"/>
      <c r="P22" s="19"/>
      <c r="Q22" s="14">
        <f t="shared" si="1"/>
        <v>28.4</v>
      </c>
      <c r="T22" s="41"/>
    </row>
    <row r="23" spans="2:20" x14ac:dyDescent="0.55000000000000004">
      <c r="B23" s="18">
        <f t="shared" si="0"/>
        <v>15</v>
      </c>
      <c r="C23" s="42" t="s">
        <v>212</v>
      </c>
      <c r="D23" s="29" t="s">
        <v>195</v>
      </c>
      <c r="E23" s="29"/>
      <c r="F23" s="29"/>
      <c r="G23" s="29"/>
      <c r="H23" s="29"/>
      <c r="I23" s="29"/>
      <c r="J23" s="40">
        <v>81</v>
      </c>
      <c r="K23" s="40">
        <v>82</v>
      </c>
      <c r="L23" s="40"/>
      <c r="M23" s="40"/>
      <c r="N23" s="40"/>
      <c r="O23" s="19"/>
      <c r="P23" s="19"/>
      <c r="Q23" s="14">
        <f t="shared" si="1"/>
        <v>32.6</v>
      </c>
      <c r="T23" s="41"/>
    </row>
    <row r="24" spans="2:20" x14ac:dyDescent="0.55000000000000004">
      <c r="B24" s="18">
        <f t="shared" si="0"/>
        <v>16</v>
      </c>
      <c r="C24" s="42" t="s">
        <v>213</v>
      </c>
      <c r="D24" s="29" t="s">
        <v>196</v>
      </c>
      <c r="E24" s="29"/>
      <c r="F24" s="29"/>
      <c r="G24" s="29"/>
      <c r="H24" s="29"/>
      <c r="I24" s="29"/>
      <c r="J24" s="40">
        <v>85</v>
      </c>
      <c r="K24" s="40">
        <v>71</v>
      </c>
      <c r="L24" s="40"/>
      <c r="M24" s="40">
        <v>75</v>
      </c>
      <c r="N24" s="40"/>
      <c r="O24" s="19"/>
      <c r="P24" s="19"/>
      <c r="Q24" s="14">
        <f t="shared" si="1"/>
        <v>46.2</v>
      </c>
      <c r="T24" s="41"/>
    </row>
    <row r="25" spans="2:20" x14ac:dyDescent="0.55000000000000004">
      <c r="B25" s="18">
        <f t="shared" si="0"/>
        <v>17</v>
      </c>
      <c r="C25" s="42" t="s">
        <v>214</v>
      </c>
      <c r="D25" s="29" t="s">
        <v>197</v>
      </c>
      <c r="E25" s="29"/>
      <c r="F25" s="29"/>
      <c r="G25" s="29"/>
      <c r="H25" s="29"/>
      <c r="I25" s="29"/>
      <c r="J25" s="40">
        <v>85</v>
      </c>
      <c r="K25" s="40"/>
      <c r="L25" s="40">
        <v>77</v>
      </c>
      <c r="M25" s="40">
        <v>76</v>
      </c>
      <c r="N25" s="40"/>
      <c r="O25" s="19"/>
      <c r="P25" s="19"/>
      <c r="Q25" s="14">
        <f t="shared" si="1"/>
        <v>47.6</v>
      </c>
      <c r="T25" s="41"/>
    </row>
    <row r="26" spans="2:20" x14ac:dyDescent="0.55000000000000004">
      <c r="B26" s="18"/>
      <c r="C26" s="28"/>
      <c r="D26" s="29"/>
      <c r="E26" s="29"/>
      <c r="F26" s="29"/>
      <c r="G26" s="29"/>
      <c r="H26" s="29"/>
      <c r="I26" s="29"/>
      <c r="J26" s="40"/>
      <c r="K26" s="40"/>
      <c r="L26" s="40"/>
      <c r="M26" s="40"/>
      <c r="N26" s="40"/>
      <c r="O26" s="19"/>
      <c r="P26" s="19"/>
      <c r="Q26" s="14">
        <f t="shared" si="1"/>
        <v>0</v>
      </c>
      <c r="T26" s="41"/>
    </row>
    <row r="27" spans="2:20" x14ac:dyDescent="0.55000000000000004">
      <c r="B27" s="18"/>
      <c r="C27" s="28"/>
      <c r="D27" s="29"/>
      <c r="E27" s="29"/>
      <c r="F27" s="29"/>
      <c r="G27" s="29"/>
      <c r="H27" s="29"/>
      <c r="I27" s="29"/>
      <c r="J27" s="40"/>
      <c r="K27" s="40"/>
      <c r="L27" s="40"/>
      <c r="M27" s="40"/>
      <c r="N27" s="40"/>
      <c r="O27" s="19"/>
      <c r="P27" s="19"/>
      <c r="Q27" s="14">
        <f t="shared" si="1"/>
        <v>0</v>
      </c>
      <c r="T27" s="41"/>
    </row>
    <row r="28" spans="2:20" x14ac:dyDescent="0.55000000000000004">
      <c r="B28" s="18"/>
      <c r="C28" s="28"/>
      <c r="D28" s="29"/>
      <c r="E28" s="29"/>
      <c r="F28" s="29"/>
      <c r="G28" s="29"/>
      <c r="H28" s="29"/>
      <c r="I28" s="29"/>
      <c r="J28" s="40"/>
      <c r="K28" s="40"/>
      <c r="L28" s="40"/>
      <c r="M28" s="40"/>
      <c r="N28" s="40"/>
      <c r="O28" s="19"/>
      <c r="P28" s="19"/>
      <c r="Q28" s="14">
        <f t="shared" si="1"/>
        <v>0</v>
      </c>
      <c r="T28" s="41"/>
    </row>
    <row r="29" spans="2:20" x14ac:dyDescent="0.55000000000000004">
      <c r="B29" s="18"/>
      <c r="C29" s="28"/>
      <c r="D29" s="29"/>
      <c r="E29" s="29"/>
      <c r="F29" s="29"/>
      <c r="G29" s="29"/>
      <c r="H29" s="29"/>
      <c r="I29" s="29"/>
      <c r="J29" s="40"/>
      <c r="K29" s="40"/>
      <c r="L29" s="40"/>
      <c r="M29" s="40"/>
      <c r="N29" s="40"/>
      <c r="O29" s="19"/>
      <c r="P29" s="19"/>
      <c r="Q29" s="14">
        <f t="shared" si="1"/>
        <v>0</v>
      </c>
      <c r="T29" s="41"/>
    </row>
    <row r="30" spans="2:20" x14ac:dyDescent="0.55000000000000004">
      <c r="B30" s="18"/>
      <c r="C30" s="28"/>
      <c r="D30" s="29"/>
      <c r="E30" s="29"/>
      <c r="F30" s="29"/>
      <c r="G30" s="29"/>
      <c r="H30" s="29"/>
      <c r="I30" s="29"/>
      <c r="J30" s="40"/>
      <c r="K30" s="40"/>
      <c r="L30" s="40"/>
      <c r="M30" s="40"/>
      <c r="N30" s="40"/>
      <c r="O30" s="19"/>
      <c r="P30" s="19"/>
      <c r="Q30" s="14">
        <f t="shared" si="1"/>
        <v>0</v>
      </c>
      <c r="T30" s="41"/>
    </row>
    <row r="31" spans="2:20" x14ac:dyDescent="0.55000000000000004">
      <c r="B31" s="18"/>
      <c r="C31" s="28"/>
      <c r="D31" s="29"/>
      <c r="E31" s="29"/>
      <c r="F31" s="29"/>
      <c r="G31" s="29"/>
      <c r="H31" s="29"/>
      <c r="I31" s="29"/>
      <c r="J31" s="40"/>
      <c r="K31" s="40"/>
      <c r="L31" s="40"/>
      <c r="M31" s="40"/>
      <c r="N31" s="40"/>
      <c r="O31" s="19"/>
      <c r="P31" s="19"/>
      <c r="Q31" s="14">
        <f t="shared" si="1"/>
        <v>0</v>
      </c>
      <c r="T31" s="41"/>
    </row>
    <row r="32" spans="2:20" x14ac:dyDescent="0.55000000000000004">
      <c r="B32" s="18"/>
      <c r="C32" s="28"/>
      <c r="D32" s="29"/>
      <c r="E32" s="29"/>
      <c r="F32" s="29"/>
      <c r="G32" s="29"/>
      <c r="H32" s="29"/>
      <c r="I32" s="29"/>
      <c r="J32" s="40"/>
      <c r="K32" s="40"/>
      <c r="L32" s="40"/>
      <c r="M32" s="40"/>
      <c r="N32" s="40"/>
      <c r="O32" s="19"/>
      <c r="P32" s="19"/>
      <c r="Q32" s="14">
        <f t="shared" si="1"/>
        <v>0</v>
      </c>
      <c r="T32" s="41"/>
    </row>
    <row r="33" spans="2:20" x14ac:dyDescent="0.55000000000000004">
      <c r="B33" s="18"/>
      <c r="C33" s="18"/>
      <c r="D33" s="58"/>
      <c r="E33" s="58"/>
      <c r="F33" s="58"/>
      <c r="G33" s="58"/>
      <c r="H33" s="58"/>
      <c r="I33" s="58"/>
      <c r="J33" s="40"/>
      <c r="K33" s="40"/>
      <c r="L33" s="40"/>
      <c r="M33" s="40"/>
      <c r="N33" s="40"/>
      <c r="O33" s="19"/>
      <c r="P33" s="19"/>
      <c r="Q33" s="14">
        <f t="shared" ref="Q33:Q48" si="2">SUM(J33:P33)/7</f>
        <v>0</v>
      </c>
      <c r="T33" s="41"/>
    </row>
    <row r="34" spans="2:20" x14ac:dyDescent="0.55000000000000004">
      <c r="B34" s="18"/>
      <c r="C34" s="18"/>
      <c r="D34" s="54"/>
      <c r="E34" s="54"/>
      <c r="F34" s="54"/>
      <c r="G34" s="54"/>
      <c r="H34" s="54"/>
      <c r="I34" s="54"/>
      <c r="J34" s="40"/>
      <c r="K34" s="40"/>
      <c r="L34" s="40"/>
      <c r="M34" s="40"/>
      <c r="N34" s="40"/>
      <c r="O34" s="19"/>
      <c r="P34" s="19"/>
      <c r="Q34" s="14">
        <f t="shared" si="2"/>
        <v>0</v>
      </c>
    </row>
    <row r="35" spans="2:20" x14ac:dyDescent="0.55000000000000004">
      <c r="B35" s="18"/>
      <c r="C35" s="18"/>
      <c r="D35" s="54"/>
      <c r="E35" s="54"/>
      <c r="F35" s="54"/>
      <c r="G35" s="54"/>
      <c r="H35" s="54"/>
      <c r="I35" s="54"/>
      <c r="J35" s="40"/>
      <c r="K35" s="40"/>
      <c r="L35" s="40"/>
      <c r="M35" s="40"/>
      <c r="N35" s="40"/>
      <c r="O35" s="19"/>
      <c r="P35" s="19"/>
      <c r="Q35" s="14">
        <f t="shared" si="2"/>
        <v>0</v>
      </c>
    </row>
    <row r="36" spans="2:20" x14ac:dyDescent="0.55000000000000004">
      <c r="B36" s="18"/>
      <c r="C36" s="18"/>
      <c r="D36" s="54"/>
      <c r="E36" s="54"/>
      <c r="F36" s="54"/>
      <c r="G36" s="54"/>
      <c r="H36" s="54"/>
      <c r="I36" s="54"/>
      <c r="J36" s="40"/>
      <c r="K36" s="40"/>
      <c r="L36" s="40"/>
      <c r="M36" s="40"/>
      <c r="N36" s="40"/>
      <c r="O36" s="19"/>
      <c r="P36" s="19"/>
      <c r="Q36" s="14">
        <f t="shared" si="2"/>
        <v>0</v>
      </c>
    </row>
    <row r="37" spans="2:20" x14ac:dyDescent="0.55000000000000004">
      <c r="B37" s="18"/>
      <c r="C37" s="18"/>
      <c r="D37" s="54"/>
      <c r="E37" s="54"/>
      <c r="F37" s="54"/>
      <c r="G37" s="54"/>
      <c r="H37" s="54"/>
      <c r="I37" s="54"/>
      <c r="J37" s="40"/>
      <c r="K37" s="40"/>
      <c r="L37" s="40"/>
      <c r="M37" s="40"/>
      <c r="N37" s="40"/>
      <c r="O37" s="19"/>
      <c r="P37" s="19"/>
      <c r="Q37" s="14">
        <f t="shared" si="2"/>
        <v>0</v>
      </c>
    </row>
    <row r="38" spans="2:20" x14ac:dyDescent="0.55000000000000004">
      <c r="B38" s="18"/>
      <c r="C38" s="18"/>
      <c r="D38" s="54"/>
      <c r="E38" s="54"/>
      <c r="F38" s="54"/>
      <c r="G38" s="54"/>
      <c r="H38" s="54"/>
      <c r="I38" s="54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20" x14ac:dyDescent="0.55000000000000004">
      <c r="B39" s="18"/>
      <c r="C39" s="18"/>
      <c r="D39" s="54"/>
      <c r="E39" s="54"/>
      <c r="F39" s="54"/>
      <c r="G39" s="54"/>
      <c r="H39" s="54"/>
      <c r="I39" s="54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20" x14ac:dyDescent="0.55000000000000004">
      <c r="B40" s="18"/>
      <c r="C40" s="18"/>
      <c r="D40" s="54"/>
      <c r="E40" s="54"/>
      <c r="F40" s="54"/>
      <c r="G40" s="54"/>
      <c r="H40" s="54"/>
      <c r="I40" s="54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20" x14ac:dyDescent="0.55000000000000004">
      <c r="B41" s="18"/>
      <c r="C41" s="18"/>
      <c r="D41" s="54"/>
      <c r="E41" s="54"/>
      <c r="F41" s="54"/>
      <c r="G41" s="54"/>
      <c r="H41" s="54"/>
      <c r="I41" s="54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20" x14ac:dyDescent="0.55000000000000004">
      <c r="B42" s="18"/>
      <c r="C42" s="18"/>
      <c r="D42" s="54"/>
      <c r="E42" s="54"/>
      <c r="F42" s="54"/>
      <c r="G42" s="54"/>
      <c r="H42" s="54"/>
      <c r="I42" s="54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20" x14ac:dyDescent="0.55000000000000004">
      <c r="B43" s="18"/>
      <c r="C43" s="18"/>
      <c r="D43" s="54"/>
      <c r="E43" s="54"/>
      <c r="F43" s="54"/>
      <c r="G43" s="54"/>
      <c r="H43" s="54"/>
      <c r="I43" s="54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20" x14ac:dyDescent="0.55000000000000004">
      <c r="B44" s="18"/>
      <c r="C44" s="18"/>
      <c r="D44" s="54"/>
      <c r="E44" s="54"/>
      <c r="F44" s="54"/>
      <c r="G44" s="54"/>
      <c r="H44" s="54"/>
      <c r="I44" s="54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20" x14ac:dyDescent="0.55000000000000004">
      <c r="B45" s="18"/>
      <c r="C45" s="9"/>
      <c r="D45" s="54"/>
      <c r="E45" s="54"/>
      <c r="F45" s="54"/>
      <c r="G45" s="54"/>
      <c r="H45" s="54"/>
      <c r="I45" s="54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20" x14ac:dyDescent="0.55000000000000004">
      <c r="B46" s="18"/>
      <c r="C46" s="9"/>
      <c r="D46" s="54"/>
      <c r="E46" s="54"/>
      <c r="F46" s="54"/>
      <c r="G46" s="54"/>
      <c r="H46" s="54"/>
      <c r="I46" s="54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20" x14ac:dyDescent="0.55000000000000004">
      <c r="B47" s="18"/>
      <c r="C47" s="9"/>
      <c r="D47" s="54"/>
      <c r="E47" s="54"/>
      <c r="F47" s="54"/>
      <c r="G47" s="54"/>
      <c r="H47" s="54"/>
      <c r="I47" s="54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20" x14ac:dyDescent="0.55000000000000004">
      <c r="B48" s="18"/>
      <c r="C48" s="9"/>
      <c r="D48" s="54"/>
      <c r="E48" s="54"/>
      <c r="F48" s="54"/>
      <c r="G48" s="54"/>
      <c r="H48" s="54"/>
      <c r="I48" s="54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55000000000000004">
      <c r="B49" s="18"/>
      <c r="C49" s="9"/>
      <c r="D49" s="54"/>
      <c r="E49" s="54"/>
      <c r="F49" s="54"/>
      <c r="G49" s="54"/>
      <c r="H49" s="54"/>
      <c r="I49" s="54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55000000000000004">
      <c r="B50" s="18"/>
      <c r="C50" s="9"/>
      <c r="D50" s="54"/>
      <c r="E50" s="54"/>
      <c r="F50" s="54"/>
      <c r="G50" s="54"/>
      <c r="H50" s="54"/>
      <c r="I50" s="54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55000000000000004">
      <c r="B51" s="18"/>
      <c r="C51" s="9"/>
      <c r="D51" s="54"/>
      <c r="E51" s="54"/>
      <c r="F51" s="54"/>
      <c r="G51" s="54"/>
      <c r="H51" s="54"/>
      <c r="I51" s="54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55000000000000004">
      <c r="B52" s="18"/>
      <c r="C52" s="9"/>
      <c r="D52" s="54"/>
      <c r="E52" s="54"/>
      <c r="F52" s="54"/>
      <c r="G52" s="54"/>
      <c r="H52" s="54"/>
      <c r="I52" s="54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55000000000000004">
      <c r="B53" s="18"/>
      <c r="C53" s="22"/>
      <c r="D53" s="55"/>
      <c r="E53" s="56"/>
      <c r="F53" s="56"/>
      <c r="G53" s="56"/>
      <c r="H53" s="56"/>
      <c r="I53" s="57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55000000000000004">
      <c r="C54" s="53"/>
      <c r="D54" s="53"/>
      <c r="E54" s="17"/>
      <c r="H54" s="67" t="s">
        <v>19</v>
      </c>
      <c r="I54" s="67"/>
      <c r="J54" s="23">
        <f>COUNTIF(J9:J53,"&gt;=70")</f>
        <v>14</v>
      </c>
      <c r="K54" s="23">
        <v>10</v>
      </c>
      <c r="L54" s="23">
        <v>5</v>
      </c>
      <c r="M54" s="23">
        <v>8</v>
      </c>
      <c r="N54" s="23">
        <v>19</v>
      </c>
      <c r="O54" s="23"/>
      <c r="P54" s="23"/>
      <c r="Q54" s="27">
        <f t="shared" ref="Q54" si="4">COUNTIF(Q9:Q48,"&gt;=70")</f>
        <v>0</v>
      </c>
    </row>
    <row r="55" spans="2:17" x14ac:dyDescent="0.55000000000000004">
      <c r="C55" s="53"/>
      <c r="D55" s="53"/>
      <c r="E55" s="21"/>
      <c r="H55" s="68" t="s">
        <v>20</v>
      </c>
      <c r="I55" s="68"/>
      <c r="J55" s="24">
        <v>3</v>
      </c>
      <c r="K55" s="24">
        <v>7</v>
      </c>
      <c r="L55" s="24">
        <v>12</v>
      </c>
      <c r="M55" s="24">
        <v>9</v>
      </c>
      <c r="N55" s="24">
        <v>5</v>
      </c>
      <c r="O55" s="24"/>
      <c r="P55" s="24"/>
      <c r="Q55" s="24">
        <f t="shared" ref="Q55" si="5">COUNTIF(Q9:Q53,"&lt;70")</f>
        <v>45</v>
      </c>
    </row>
    <row r="56" spans="2:17" x14ac:dyDescent="0.55000000000000004">
      <c r="C56" s="53"/>
      <c r="D56" s="53"/>
      <c r="E56" s="53"/>
      <c r="H56" s="68" t="s">
        <v>21</v>
      </c>
      <c r="I56" s="68"/>
      <c r="J56" s="24">
        <v>17</v>
      </c>
      <c r="K56" s="24">
        <v>17</v>
      </c>
      <c r="L56" s="24">
        <v>17</v>
      </c>
      <c r="M56" s="24">
        <v>17</v>
      </c>
      <c r="N56" s="24">
        <v>24</v>
      </c>
      <c r="O56" s="24"/>
      <c r="P56" s="24"/>
      <c r="Q56" s="24">
        <f t="shared" ref="Q56" si="6">COUNT(Q9:Q53)</f>
        <v>45</v>
      </c>
    </row>
    <row r="57" spans="2:17" x14ac:dyDescent="0.55000000000000004">
      <c r="C57" s="53"/>
      <c r="D57" s="53"/>
      <c r="E57" s="17"/>
      <c r="F57" s="12"/>
      <c r="H57" s="69" t="s">
        <v>16</v>
      </c>
      <c r="I57" s="69"/>
      <c r="J57" s="25">
        <f>J54/J56</f>
        <v>0.82352941176470584</v>
      </c>
      <c r="K57" s="26">
        <v>0.59</v>
      </c>
      <c r="L57" s="26">
        <v>0.28999999999999998</v>
      </c>
      <c r="M57" s="26">
        <v>0.48</v>
      </c>
      <c r="N57" s="26">
        <v>0.79</v>
      </c>
      <c r="O57" s="26"/>
      <c r="P57" s="26"/>
      <c r="Q57" s="26">
        <f t="shared" ref="Q57" si="7">Q54/Q56</f>
        <v>0</v>
      </c>
    </row>
    <row r="58" spans="2:17" x14ac:dyDescent="0.55000000000000004">
      <c r="C58" s="53"/>
      <c r="D58" s="53"/>
      <c r="E58" s="17"/>
      <c r="F58" s="12"/>
      <c r="H58" s="69" t="s">
        <v>17</v>
      </c>
      <c r="I58" s="69"/>
      <c r="J58" s="25">
        <f>J55/J56</f>
        <v>0.17647058823529413</v>
      </c>
      <c r="K58" s="25">
        <v>0.41</v>
      </c>
      <c r="L58" s="26">
        <v>0.71</v>
      </c>
      <c r="M58" s="26">
        <v>0.52</v>
      </c>
      <c r="N58" s="26">
        <v>0.21</v>
      </c>
      <c r="O58" s="26"/>
      <c r="P58" s="26"/>
      <c r="Q58" s="26">
        <f t="shared" ref="Q58" si="8">Q55/Q56</f>
        <v>1</v>
      </c>
    </row>
    <row r="59" spans="2:17" x14ac:dyDescent="0.55000000000000004">
      <c r="C59" s="53"/>
      <c r="D59" s="53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70"/>
      <c r="K61" s="70"/>
      <c r="L61" s="70"/>
      <c r="M61" s="70"/>
      <c r="N61" s="70"/>
      <c r="O61" s="70"/>
      <c r="P61" s="70"/>
    </row>
    <row r="62" spans="2:17" x14ac:dyDescent="0.55000000000000004">
      <c r="J62" s="63" t="s">
        <v>18</v>
      </c>
      <c r="K62" s="63"/>
      <c r="L62" s="63"/>
      <c r="M62" s="63"/>
      <c r="N62" s="63"/>
      <c r="O62" s="63"/>
      <c r="P62" s="63"/>
    </row>
  </sheetData>
  <mergeCells count="43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7:I37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4</vt:lpstr>
      <vt:lpstr>MATERIA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</cp:lastModifiedBy>
  <cp:lastPrinted>2023-03-21T15:13:53Z</cp:lastPrinted>
  <dcterms:created xsi:type="dcterms:W3CDTF">2023-03-14T19:16:59Z</dcterms:created>
  <dcterms:modified xsi:type="dcterms:W3CDTF">2024-06-08T17:49:32Z</dcterms:modified>
</cp:coreProperties>
</file>