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<sst xmlns="http://schemas.openxmlformats.org/spreadsheetml/2006/main" count="203" uniqueCount="49">
  <si>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</si>
  <si>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</si>
  <si>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</si>
  <si>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</si>
  <si>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</si>
  <si>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</si>
  <si>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</si>
  <si>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</si>
  <si>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</si>
  <si>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</si>
  <si>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 - Junio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</si>
  <si>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</si>
  <si>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</si>
  <si>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</si>
  <si>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</si>
  <si>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</si>
  <si>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</si>
  <si>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</si>
  <si>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</si>
  <si>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</si>
  <si>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</si>
  <si>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</si>
  <si>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</si>
  <si>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</si>
  <si>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</si>
  <si>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</si>
  <si>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</si>
  <si>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</si>
  <si>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Orientada a Objetos</t>
  </si>
  <si>
    <t xml:space="preserve">210-A</t>
  </si>
  <si>
    <t xml:space="preserve">IINF</t>
  </si>
  <si>
    <t xml:space="preserve">Administración y Organización de Datos</t>
  </si>
  <si>
    <t xml:space="preserve">410-A</t>
  </si>
  <si>
    <t xml:space="preserve">Tópicos de Ciencia de Datos</t>
  </si>
  <si>
    <t xml:space="preserve">810-A</t>
  </si>
  <si>
    <t xml:space="preserve">Software de Aplicación ejecutivo</t>
  </si>
  <si>
    <t xml:space="preserve">207-B</t>
  </si>
  <si>
    <t xml:space="preserve">IGE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</si>
  <si>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</si>
  <si>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</si>
  <si>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</si>
  <si>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</si>
  <si>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</si>
  <si>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</si>
  <si>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S/E</t>
  </si>
  <si>
    <t xml:space="preserve">II</t>
  </si>
  <si>
    <t xml:space="preserve">III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</si>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</sst>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631440</xdr:colOff>
      <xdr:row>0</xdr:row>
      <xdr:rowOff>753120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702080" y="56160"/>
          <a:ext cx="14684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676080</xdr:colOff>
      <xdr:row>0</xdr:row>
      <xdr:rowOff>730440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6720" y="33480"/>
          <a:ext cx="14684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676080</xdr:colOff>
      <xdr:row>0</xdr:row>
      <xdr:rowOff>764280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6720" y="67320"/>
          <a:ext cx="14684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664920</xdr:colOff>
      <xdr:row>0</xdr:row>
      <xdr:rowOff>741960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5560" y="45000"/>
          <a:ext cx="14684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664920</xdr:colOff>
      <xdr:row>0</xdr:row>
      <xdr:rowOff>719280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5560" y="22320"/>
          <a:ext cx="14684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A14" activeCellId="0" sqref="A1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13" t="s">
        <v>10</v>
      </c>
      <c r="M8" s="13"/>
      <c r="N8" s="13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0" t="s">
        <v>28</v>
      </c>
      <c r="B14" s="21" t="s">
        <v>25</v>
      </c>
      <c r="C14" s="21" t="s">
        <v>29</v>
      </c>
      <c r="D14" s="21" t="s">
        <v>30</v>
      </c>
      <c r="E14" s="21" t="n">
        <v>29</v>
      </c>
      <c r="F14" s="21" t="n">
        <v>24</v>
      </c>
      <c r="G14" s="21"/>
      <c r="H14" s="22"/>
      <c r="I14" s="21" t="n">
        <f aca="false">(E14-SUM(F14:G14))-K14</f>
        <v>5</v>
      </c>
      <c r="J14" s="22"/>
      <c r="K14" s="21" t="n">
        <v>0</v>
      </c>
      <c r="L14" s="22" t="n">
        <f aca="false">K14/E14</f>
        <v>0</v>
      </c>
      <c r="M14" s="21" t="n">
        <v>67</v>
      </c>
      <c r="N14" s="23" t="n">
        <v>0.83</v>
      </c>
    </row>
    <row r="15" s="24" customFormat="true" ht="24.75" hidden="false" customHeight="false" outlineLevel="0" collapsed="false">
      <c r="A15" s="20" t="s">
        <v>31</v>
      </c>
      <c r="B15" s="21" t="s">
        <v>25</v>
      </c>
      <c r="C15" s="21" t="s">
        <v>32</v>
      </c>
      <c r="D15" s="21" t="s">
        <v>30</v>
      </c>
      <c r="E15" s="21" t="n">
        <v>22</v>
      </c>
      <c r="F15" s="21" t="n">
        <v>18</v>
      </c>
      <c r="G15" s="21"/>
      <c r="H15" s="22"/>
      <c r="I15" s="21" t="n">
        <f aca="false">(E15-SUM(F15:G15))-K15</f>
        <v>4</v>
      </c>
      <c r="J15" s="22"/>
      <c r="K15" s="21" t="n">
        <v>0</v>
      </c>
      <c r="L15" s="22" t="n">
        <f aca="false">K15/E15</f>
        <v>0</v>
      </c>
      <c r="M15" s="21" t="n">
        <v>86</v>
      </c>
      <c r="N15" s="23" t="n">
        <v>0.82</v>
      </c>
    </row>
    <row r="16" s="24" customFormat="true" ht="24.75" hidden="false" customHeight="false" outlineLevel="0" collapsed="false">
      <c r="A16" s="20" t="s">
        <v>33</v>
      </c>
      <c r="B16" s="21" t="s">
        <v>25</v>
      </c>
      <c r="C16" s="21" t="s">
        <v>34</v>
      </c>
      <c r="D16" s="21" t="s">
        <v>30</v>
      </c>
      <c r="E16" s="21" t="n">
        <v>7</v>
      </c>
      <c r="F16" s="21" t="n">
        <v>6</v>
      </c>
      <c r="G16" s="21"/>
      <c r="H16" s="22"/>
      <c r="I16" s="21" t="n">
        <f aca="false">(E16-SUM(F16:G16))-K16</f>
        <v>1</v>
      </c>
      <c r="J16" s="22"/>
      <c r="K16" s="21" t="n">
        <v>0</v>
      </c>
      <c r="L16" s="22" t="n">
        <f aca="false">K16/E16</f>
        <v>0</v>
      </c>
      <c r="M16" s="21" t="n">
        <v>81</v>
      </c>
      <c r="N16" s="23" t="n">
        <v>0.71</v>
      </c>
    </row>
    <row r="17" s="24" customFormat="true" ht="24.75" hidden="false" customHeight="false" outlineLevel="0" collapsed="false">
      <c r="A17" s="20" t="s">
        <v>35</v>
      </c>
      <c r="B17" s="21" t="s">
        <v>25</v>
      </c>
      <c r="C17" s="21" t="s">
        <v>36</v>
      </c>
      <c r="D17" s="21" t="s">
        <v>37</v>
      </c>
      <c r="E17" s="21" t="n">
        <v>22</v>
      </c>
      <c r="F17" s="21" t="n">
        <v>17</v>
      </c>
      <c r="G17" s="21"/>
      <c r="H17" s="22"/>
      <c r="I17" s="21" t="n">
        <f aca="false">(E17-SUM(F17:G17))-K17</f>
        <v>5</v>
      </c>
      <c r="J17" s="22"/>
      <c r="K17" s="21" t="n">
        <v>0</v>
      </c>
      <c r="L17" s="22" t="n">
        <f aca="false">K17/E17</f>
        <v>0</v>
      </c>
      <c r="M17" s="21" t="n">
        <v>66</v>
      </c>
      <c r="N17" s="23" t="n">
        <v>0.77</v>
      </c>
    </row>
    <row r="18" s="24" customFormat="true" ht="12" hidden="false" customHeight="false" outlineLevel="0" collapsed="false">
      <c r="A18" s="20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0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N19" s="23"/>
    </row>
    <row r="20" s="24" customFormat="true" ht="12" hidden="false" customHeight="false" outlineLevel="0" collapsed="false">
      <c r="A20" s="20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0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0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0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0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0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0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65</v>
      </c>
      <c r="G28" s="26" t="n">
        <f aca="false">SUM(G14:G27)</f>
        <v>0</v>
      </c>
      <c r="H28" s="27"/>
      <c r="I28" s="26" t="n">
        <f aca="false">(E28-SUM(F28:G28))-K28</f>
        <v>15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75</v>
      </c>
      <c r="N28" s="28" t="n">
        <f aca="false">AVERAGE(N14:N27)</f>
        <v>0.7825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43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G20" activeCellId="0" sqref="G20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Febrero - Junio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true" outlineLevel="0" collapsed="false">
      <c r="A14" s="21" t="s">
        <v>28</v>
      </c>
      <c r="B14" s="21" t="s">
        <v>44</v>
      </c>
      <c r="C14" s="21" t="s">
        <v>29</v>
      </c>
      <c r="D14" s="21" t="s">
        <v>30</v>
      </c>
      <c r="E14" s="21" t="n">
        <v>29</v>
      </c>
      <c r="F14" s="21" t="n">
        <v>0</v>
      </c>
      <c r="G14" s="21"/>
      <c r="H14" s="22"/>
      <c r="I14" s="21" t="n">
        <v>29</v>
      </c>
      <c r="J14" s="22"/>
      <c r="K14" s="21" t="n">
        <v>0</v>
      </c>
      <c r="L14" s="22" t="n">
        <v>0</v>
      </c>
      <c r="M14" s="21"/>
      <c r="N14" s="23"/>
    </row>
    <row r="15" s="24" customFormat="true" ht="24.75" hidden="false" customHeight="true" outlineLevel="0" collapsed="false">
      <c r="A15" s="21" t="s">
        <v>31</v>
      </c>
      <c r="B15" s="21" t="s">
        <v>44</v>
      </c>
      <c r="C15" s="21" t="s">
        <v>32</v>
      </c>
      <c r="D15" s="21" t="s">
        <v>30</v>
      </c>
      <c r="E15" s="21" t="n">
        <v>22</v>
      </c>
      <c r="F15" s="21" t="n">
        <v>0</v>
      </c>
      <c r="G15" s="21"/>
      <c r="H15" s="22"/>
      <c r="I15" s="21" t="n">
        <v>22</v>
      </c>
      <c r="J15" s="22"/>
      <c r="K15" s="21" t="n">
        <v>0</v>
      </c>
      <c r="L15" s="22" t="n">
        <v>0</v>
      </c>
      <c r="M15" s="21"/>
      <c r="N15" s="23"/>
    </row>
    <row r="16" s="24" customFormat="true" ht="24.75" hidden="false" customHeight="true" outlineLevel="0" collapsed="false">
      <c r="A16" s="21" t="s">
        <v>33</v>
      </c>
      <c r="B16" s="21" t="s">
        <v>44</v>
      </c>
      <c r="C16" s="21" t="s">
        <v>34</v>
      </c>
      <c r="D16" s="21" t="s">
        <v>30</v>
      </c>
      <c r="E16" s="21" t="n">
        <v>7</v>
      </c>
      <c r="F16" s="21" t="n">
        <v>0</v>
      </c>
      <c r="G16" s="21"/>
      <c r="H16" s="22"/>
      <c r="I16" s="21" t="n">
        <v>7</v>
      </c>
      <c r="J16" s="22"/>
      <c r="K16" s="21" t="n">
        <v>0</v>
      </c>
      <c r="L16" s="22" t="n">
        <v>0</v>
      </c>
      <c r="M16" s="21"/>
      <c r="N16" s="23"/>
    </row>
    <row r="17" s="24" customFormat="true" ht="24.75" hidden="false" customHeight="true" outlineLevel="0" collapsed="false">
      <c r="A17" s="21" t="s">
        <v>35</v>
      </c>
      <c r="B17" s="21" t="s">
        <v>44</v>
      </c>
      <c r="C17" s="21" t="s">
        <v>36</v>
      </c>
      <c r="D17" s="21" t="s">
        <v>37</v>
      </c>
      <c r="E17" s="21" t="n">
        <v>22</v>
      </c>
      <c r="F17" s="21" t="n">
        <v>0</v>
      </c>
      <c r="G17" s="21"/>
      <c r="H17" s="22"/>
      <c r="I17" s="21" t="n">
        <v>22</v>
      </c>
      <c r="J17" s="22"/>
      <c r="K17" s="21" t="n">
        <v>0</v>
      </c>
      <c r="L17" s="22" t="n">
        <v>0</v>
      </c>
      <c r="M17" s="21"/>
      <c r="N17" s="23"/>
    </row>
    <row r="18" s="24" customFormat="true" ht="12" hidden="false" customHeight="false" outlineLevel="0" collapsed="false">
      <c r="A18" s="21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B19" activeCellId="0" sqref="B19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Febrero - Junio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Programación Orientada a Objetos</v>
      </c>
      <c r="B14" s="21" t="s">
        <v>45</v>
      </c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 t="n">
        <v>26</v>
      </c>
      <c r="G14" s="21"/>
      <c r="H14" s="22" t="n">
        <f aca="false">F14/E14</f>
        <v>0.896551724137931</v>
      </c>
      <c r="I14" s="21" t="n">
        <f aca="false">(E14-SUM(F14:G14))-K14</f>
        <v>3</v>
      </c>
      <c r="J14" s="22" t="n">
        <f aca="false">I14/E14</f>
        <v>0.103448275862069</v>
      </c>
      <c r="K14" s="21"/>
      <c r="L14" s="22" t="n">
        <f aca="false">K14/E14</f>
        <v>0</v>
      </c>
      <c r="M14" s="21" t="n">
        <v>72</v>
      </c>
      <c r="N14" s="23" t="n">
        <v>0.59</v>
      </c>
    </row>
    <row r="15" s="24" customFormat="true" ht="24.75" hidden="false" customHeight="false" outlineLevel="0" collapsed="false">
      <c r="A15" s="21" t="str">
        <f aca="false">'1'!A14</f>
        <v>Programación Orientada a Objetos</v>
      </c>
      <c r="B15" s="21" t="s">
        <v>46</v>
      </c>
      <c r="C15" s="21" t="str">
        <f aca="false">'1'!C14</f>
        <v>210-A</v>
      </c>
      <c r="D15" s="21" t="str">
        <f aca="false">'1'!D14</f>
        <v>IINF</v>
      </c>
      <c r="E15" s="21" t="n">
        <f aca="false">'1'!E14</f>
        <v>29</v>
      </c>
      <c r="F15" s="21" t="n">
        <v>26</v>
      </c>
      <c r="G15" s="21"/>
      <c r="H15" s="22" t="n">
        <f aca="false">F15/E15</f>
        <v>0.896551724137931</v>
      </c>
      <c r="I15" s="21" t="n">
        <f aca="false">(E15-SUM(F15:G15))-K15</f>
        <v>3</v>
      </c>
      <c r="J15" s="22" t="n">
        <f aca="false">I15/E15</f>
        <v>0.103448275862069</v>
      </c>
      <c r="K15" s="21"/>
      <c r="L15" s="22" t="n">
        <f aca="false">K15/E15</f>
        <v>0</v>
      </c>
      <c r="M15" s="21" t="n">
        <v>72</v>
      </c>
      <c r="N15" s="23" t="n">
        <v>0.59</v>
      </c>
    </row>
    <row r="16" s="24" customFormat="true" ht="24.75" hidden="false" customHeight="false" outlineLevel="0" collapsed="false">
      <c r="A16" s="21" t="str">
        <f aca="false">'1'!A15</f>
        <v>Administración y Organización de Datos</v>
      </c>
      <c r="B16" s="21" t="s">
        <v>45</v>
      </c>
      <c r="C16" s="21" t="str">
        <f aca="false">'1'!C15</f>
        <v>410-A</v>
      </c>
      <c r="D16" s="21" t="str">
        <f aca="false">'1'!D15</f>
        <v>IINF</v>
      </c>
      <c r="E16" s="21" t="n">
        <f aca="false">'1'!E15</f>
        <v>22</v>
      </c>
      <c r="F16" s="21" t="n">
        <v>19</v>
      </c>
      <c r="G16" s="21"/>
      <c r="H16" s="22" t="n">
        <f aca="false">F16/E16</f>
        <v>0.863636363636364</v>
      </c>
      <c r="I16" s="21" t="n">
        <f aca="false">(E16-SUM(F16:G16))-K16</f>
        <v>3</v>
      </c>
      <c r="J16" s="22" t="n">
        <f aca="false">I16/E16</f>
        <v>0.136363636363636</v>
      </c>
      <c r="K16" s="21"/>
      <c r="L16" s="22" t="n">
        <f aca="false">K16/E16</f>
        <v>0</v>
      </c>
      <c r="M16" s="21" t="n">
        <v>77</v>
      </c>
      <c r="N16" s="23" t="n">
        <v>0.82</v>
      </c>
    </row>
    <row r="17" s="24" customFormat="true" ht="24.75" hidden="false" customHeight="false" outlineLevel="0" collapsed="false">
      <c r="A17" s="21" t="str">
        <f aca="false">'1'!A16</f>
        <v>Tópicos de Ciencia de Datos</v>
      </c>
      <c r="B17" s="21" t="s">
        <v>45</v>
      </c>
      <c r="C17" s="21" t="str">
        <f aca="false">'1'!C16</f>
        <v>810-A</v>
      </c>
      <c r="D17" s="21" t="str">
        <f aca="false">'1'!D16</f>
        <v>IINF</v>
      </c>
      <c r="E17" s="21" t="n">
        <f aca="false">'1'!E16</f>
        <v>7</v>
      </c>
      <c r="F17" s="21" t="n">
        <v>4</v>
      </c>
      <c r="G17" s="21"/>
      <c r="H17" s="22" t="n">
        <f aca="false">F17/E17</f>
        <v>0.571428571428571</v>
      </c>
      <c r="I17" s="21" t="n">
        <f aca="false">(E17-SUM(F17:G17))-K17</f>
        <v>3</v>
      </c>
      <c r="J17" s="22" t="n">
        <f aca="false">I17/E17</f>
        <v>0.428571428571429</v>
      </c>
      <c r="K17" s="21"/>
      <c r="L17" s="22" t="n">
        <f aca="false">K17/E17</f>
        <v>0</v>
      </c>
      <c r="M17" s="21" t="n">
        <v>56</v>
      </c>
      <c r="N17" s="23" t="n">
        <v>0.57</v>
      </c>
    </row>
    <row r="18" s="24" customFormat="true" ht="24.75" hidden="false" customHeight="false" outlineLevel="0" collapsed="false">
      <c r="A18" s="21" t="str">
        <f aca="false">'1'!A16</f>
        <v>Tópicos de Ciencia de Datos</v>
      </c>
      <c r="B18" s="21" t="s">
        <v>46</v>
      </c>
      <c r="C18" s="21" t="str">
        <f aca="false">'1'!C16</f>
        <v>810-A</v>
      </c>
      <c r="D18" s="21" t="str">
        <f aca="false">'1'!D16</f>
        <v>IINF</v>
      </c>
      <c r="E18" s="21" t="n">
        <f aca="false">'1'!E16</f>
        <v>7</v>
      </c>
      <c r="F18" s="21" t="n">
        <v>5</v>
      </c>
      <c r="G18" s="21"/>
      <c r="H18" s="22" t="n">
        <f aca="false">F18/E18</f>
        <v>0.714285714285714</v>
      </c>
      <c r="I18" s="21" t="n">
        <f aca="false">(E18-SUM(F18:G18))-K18</f>
        <v>2</v>
      </c>
      <c r="J18" s="22" t="n">
        <f aca="false">I18/E18</f>
        <v>0.285714285714286</v>
      </c>
      <c r="K18" s="21"/>
      <c r="L18" s="22" t="n">
        <f aca="false">K18/E18</f>
        <v>0</v>
      </c>
      <c r="M18" s="21" t="n">
        <v>68</v>
      </c>
      <c r="N18" s="23" t="n">
        <v>0.71</v>
      </c>
    </row>
    <row r="19" s="24" customFormat="true" ht="24.75" hidden="false" customHeight="false" outlineLevel="0" collapsed="false">
      <c r="A19" s="21" t="str">
        <f aca="false">'1'!A17</f>
        <v>Software de Aplicación ejecutivo</v>
      </c>
      <c r="B19" s="21" t="s">
        <v>44</v>
      </c>
      <c r="C19" s="21" t="str">
        <f aca="false">'1'!C17</f>
        <v>207-B</v>
      </c>
      <c r="D19" s="21" t="str">
        <f aca="false">'1'!D17</f>
        <v>IGE</v>
      </c>
      <c r="E19" s="21" t="n">
        <f aca="false">'1'!E17</f>
        <v>22</v>
      </c>
      <c r="F19" s="21" t="n">
        <v>0</v>
      </c>
      <c r="G19" s="21"/>
      <c r="H19" s="22"/>
      <c r="I19" s="21" t="n">
        <f aca="false">(E19-SUM(F19:G19))-K19</f>
        <v>22</v>
      </c>
      <c r="J19" s="22"/>
      <c r="K19" s="21"/>
      <c r="L19" s="22" t="n">
        <f aca="false">K19/E19</f>
        <v>0</v>
      </c>
      <c r="M19" s="21"/>
      <c r="N19" s="23"/>
    </row>
    <row r="20" s="24" customFormat="true" ht="12" hidden="false" customHeight="false" outlineLevel="0" collapsed="false">
      <c r="A20" s="21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116</v>
      </c>
      <c r="F28" s="26" t="n">
        <f aca="false">SUM(F14:F27)</f>
        <v>80</v>
      </c>
      <c r="G28" s="26" t="n">
        <f aca="false">SUM(G14:G27)</f>
        <v>0</v>
      </c>
      <c r="H28" s="27" t="n">
        <f aca="false">SUM(F28:G28)/E28</f>
        <v>0.689655172413793</v>
      </c>
      <c r="I28" s="26" t="n">
        <f aca="false">(E28-SUM(F28:G28))-K28</f>
        <v>36</v>
      </c>
      <c r="J28" s="27" t="n">
        <f aca="false">I28/E28</f>
        <v>0.310344827586207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</v>
      </c>
      <c r="N28" s="28" t="n">
        <f aca="false">AVERAGE(N14:N27)</f>
        <v>0.656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Febrero - Junio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Programación Orientada a Objetos</v>
      </c>
      <c r="B14" s="21"/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/>
      <c r="G14" s="21"/>
      <c r="H14" s="22" t="n">
        <f aca="false">F14/E14</f>
        <v>0</v>
      </c>
      <c r="I14" s="21" t="n">
        <f aca="false">(E14-SUM(F14:G14))-K14</f>
        <v>29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Administración y Organización de Datos</v>
      </c>
      <c r="B15" s="21"/>
      <c r="C15" s="21" t="str">
        <f aca="false">'1'!C15</f>
        <v>410-A</v>
      </c>
      <c r="D15" s="21" t="str">
        <f aca="false">'1'!D15</f>
        <v>IINF</v>
      </c>
      <c r="E15" s="21" t="n">
        <f aca="false">'1'!E15</f>
        <v>22</v>
      </c>
      <c r="F15" s="21"/>
      <c r="G15" s="21"/>
      <c r="H15" s="22" t="n">
        <f aca="false">F15/E15</f>
        <v>0</v>
      </c>
      <c r="I15" s="21" t="n">
        <f aca="false">(E15-SUM(F15:G15))-K15</f>
        <v>22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Tópicos de Ciencia de Datos</v>
      </c>
      <c r="B16" s="21"/>
      <c r="C16" s="21" t="str">
        <f aca="false">'1'!C16</f>
        <v>810-A</v>
      </c>
      <c r="D16" s="21" t="str">
        <f aca="false">'1'!D16</f>
        <v>IINF</v>
      </c>
      <c r="E16" s="21" t="n">
        <f aca="false">'1'!E16</f>
        <v>7</v>
      </c>
      <c r="F16" s="21"/>
      <c r="G16" s="21"/>
      <c r="H16" s="22" t="n">
        <f aca="false">F16/E16</f>
        <v>0</v>
      </c>
      <c r="I16" s="21" t="n">
        <f aca="false">(E16-SUM(F16:G16))-K16</f>
        <v>7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Software de Aplicación ejecutivo</v>
      </c>
      <c r="B17" s="21"/>
      <c r="C17" s="21" t="str">
        <f aca="false">'1'!C17</f>
        <v>207-B</v>
      </c>
      <c r="D17" s="21" t="str">
        <f aca="false">'1'!D17</f>
        <v>IGE</v>
      </c>
      <c r="E17" s="21" t="n">
        <f aca="false">'1'!E17</f>
        <v>22</v>
      </c>
      <c r="F17" s="21"/>
      <c r="G17" s="21"/>
      <c r="H17" s="22" t="n">
        <f aca="false">F17/E17</f>
        <v>0</v>
      </c>
      <c r="I17" s="21" t="n">
        <f aca="false">(E17-SUM(F17:G17))-K17</f>
        <v>22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10" zoomScaleNormal="110" zoomScalePageLayoutView="100" workbookViewId="0">
      <selection pane="topLeft" activeCell="E7" activeCellId="0" sqref="E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Febrero - Junio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Programación Orientada a Objetos</v>
      </c>
      <c r="B14" s="21" t="s">
        <v>48</v>
      </c>
      <c r="C14" s="21" t="str">
        <f aca="false">'1'!C14</f>
        <v>210-A</v>
      </c>
      <c r="D14" s="21" t="str">
        <f aca="false">'1'!D14</f>
        <v>IINF</v>
      </c>
      <c r="E14" s="21" t="n">
        <f aca="false">'1'!E14</f>
        <v>29</v>
      </c>
      <c r="F14" s="21"/>
      <c r="G14" s="21"/>
      <c r="H14" s="22" t="n">
        <f aca="false">(F14+G14)/E14</f>
        <v>0</v>
      </c>
      <c r="I14" s="21" t="n">
        <f aca="false">(E14-SUM(F14:G14))-K14</f>
        <v>29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Administración y Organización de Datos</v>
      </c>
      <c r="B15" s="21" t="s">
        <v>48</v>
      </c>
      <c r="C15" s="21" t="str">
        <f aca="false">'1'!C15</f>
        <v>410-A</v>
      </c>
      <c r="D15" s="21" t="str">
        <f aca="false">'1'!D15</f>
        <v>IINF</v>
      </c>
      <c r="E15" s="21" t="n">
        <f aca="false">'1'!E15</f>
        <v>22</v>
      </c>
      <c r="F15" s="21"/>
      <c r="G15" s="21"/>
      <c r="H15" s="22" t="n">
        <f aca="false">F15/E15</f>
        <v>0</v>
      </c>
      <c r="I15" s="21" t="n">
        <f aca="false">(E15-SUM(F15:G15))-K15</f>
        <v>22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Tópicos de Ciencia de Datos</v>
      </c>
      <c r="B16" s="21" t="s">
        <v>48</v>
      </c>
      <c r="C16" s="21" t="str">
        <f aca="false">'1'!C16</f>
        <v>810-A</v>
      </c>
      <c r="D16" s="21" t="str">
        <f aca="false">'1'!D16</f>
        <v>IINF</v>
      </c>
      <c r="E16" s="21" t="n">
        <f aca="false">'1'!E16</f>
        <v>7</v>
      </c>
      <c r="F16" s="21"/>
      <c r="G16" s="21"/>
      <c r="H16" s="22" t="n">
        <f aca="false">F16/E16</f>
        <v>0</v>
      </c>
      <c r="I16" s="21" t="n">
        <f aca="false">(E16-SUM(F16:G16))-K16</f>
        <v>7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Software de Aplicación ejecutivo</v>
      </c>
      <c r="B17" s="21" t="s">
        <v>48</v>
      </c>
      <c r="C17" s="21" t="str">
        <f aca="false">'1'!C17</f>
        <v>207-B</v>
      </c>
      <c r="D17" s="21" t="str">
        <f aca="false">'1'!D17</f>
        <v>IGE</v>
      </c>
      <c r="E17" s="21" t="n">
        <f aca="false">'1'!E17</f>
        <v>22</v>
      </c>
      <c r="F17" s="21"/>
      <c r="G17" s="21"/>
      <c r="H17" s="22" t="n">
        <f aca="false">F17/E17</f>
        <v>0</v>
      </c>
      <c r="I17" s="21" t="n">
        <f aca="false">(E17-SUM(F17:G17))-K17</f>
        <v>22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/>
      <c r="I18" s="21" t="n">
        <f aca="false">(E18-SUM(F18:G18))-K18</f>
        <v>0</v>
      </c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/>
      <c r="I19" s="21" t="n">
        <f aca="false">(E19-SUM(F19:G19))-K19</f>
        <v>0</v>
      </c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/>
      <c r="I20" s="21" t="n">
        <f aca="false">(E20-SUM(F20:G20))-K20</f>
        <v>0</v>
      </c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/>
      <c r="I21" s="21" t="n">
        <f aca="false">(E21-SUM(F21:G21))-K21</f>
        <v>0</v>
      </c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/>
      <c r="I22" s="21" t="n">
        <f aca="false">(E22-SUM(F22:G22))-K22</f>
        <v>0</v>
      </c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/>
      <c r="I23" s="21" t="n">
        <f aca="false">(E23-SUM(F23:G23))-K23</f>
        <v>0</v>
      </c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/>
      <c r="I24" s="21" t="n">
        <f aca="false">(E24-SUM(F24:G24))-K24</f>
        <v>0</v>
      </c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/>
      <c r="I25" s="21" t="n">
        <f aca="false">(E25-SUM(F25:G25))-K25</f>
        <v>0</v>
      </c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/>
      <c r="I26" s="21" t="n">
        <f aca="false">(E26-SUM(F26:G26))-K26</f>
        <v>0</v>
      </c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/>
      <c r="I27" s="21" t="n">
        <f aca="false">(E27-SUM(F27:G27))-K27</f>
        <v>0</v>
      </c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38</v>
      </c>
      <c r="B28" s="26" t="s">
        <v>39</v>
      </c>
      <c r="C28" s="26" t="s">
        <v>39</v>
      </c>
      <c r="D28" s="26" t="s">
        <v>39</v>
      </c>
      <c r="E28" s="26" t="n">
        <f aca="false">SUM(E14:E27)</f>
        <v>80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80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41</v>
      </c>
      <c r="C33" s="31"/>
      <c r="D33" s="31"/>
      <c r="G33" s="4" t="s">
        <v>42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2024-05-22T10:48:22Z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