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o" sheetId="1" state="visible" r:id="rId2"/>
    <sheet name="AyO" sheetId="2" state="visible" r:id="rId3"/>
    <sheet name="TCD" sheetId="3" state="visible" r:id="rId4"/>
    <sheet name="SA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<sst xmlns="http://schemas.openxmlformats.org/spreadsheetml/2006/main" count="272" uniqueCount="194">
  <si>
    <t xml:space="preserve">INSTITUTO TECNOLOGCIO SUPERIOR DE SAN ANDRES TUXTLA</t>
  </si>
  <si>
    <t xml:space="preserve">REPORTE DE CALIFICACIONES</t>
  </si>
  <si>
    <t xml:space="preserve">MATERIA</t>
  </si>
  <si>
    <t xml:space="preserve">Programación Orientada a Objetos</t>
  </si>
  <si>
    <t xml:space="preserve">GRUPO</t>
  </si>
  <si>
    <t xml:space="preserve">210-A</t>
  </si>
  <si>
    <t xml:space="preserve">FECHA</t>
  </si>
  <si>
    <t xml:space="preserve">PERIODO</t>
  </si>
  <si>
    <t xml:space="preserve">Febrero - Junio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</si>
  <si>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</si>
  <si>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</si>
  <si>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</si>
  <si>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</si>
  <si>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</si>
  <si>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</si>
  <si>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</si>
  <si>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</si>
  <si>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</si>
  <si>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</si>
  <si>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</si>
  <si>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</si>
  <si>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</si>
  <si>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</si>
  <si>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</si>
  <si>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</si>
  <si>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</si>
  <si>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</si>
  <si>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</si>
  <si>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</si>
  <si>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</si>
  <si>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</si>
  <si>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</si>
  <si>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</si>
  <si>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</si>
  <si>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</si>
  <si>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</si>
  <si>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</si>
  <si>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</si>
  <si>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</si>
  <si>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</si>
  <si>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</si>
  <si>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</si>
  <si>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</si>
  <si>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</si>
  <si>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</si>
  <si>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</si>
  <si>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</si>
  <si>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</si>
  <si>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</si>
  <si>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</si>
  <si>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</si>
  <si>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</si>
  <si>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</si>
  <si>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</si>
  <si>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</si>
  <si>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</si>
  <si>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</si>
  <si>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</si>
  <si>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</si>
  <si>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</si>
  <si>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</si>
  <si>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</si>
  <si>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</si>
  <si>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</si>
  <si>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</si>
  <si>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</si>
  <si>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</si>
  <si>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</si>
  <si>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</si>
  <si>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</si>
  <si>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</si>
  <si>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</si>
  <si>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</si>
  <si>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</si>
  <si>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</si>
  <si>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</si>
  <si>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</si>
  <si>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</si>
  <si>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</si>
  <si>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</si>
  <si>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</si>
  <si>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</si>
  <si>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</si>
  <si>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</si>
  <si>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</si>
  <si>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</si>
  <si>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y organización de datos</t>
  </si>
  <si>
    <t xml:space="preserve">410-A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</si>
  <si>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</si>
  <si>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</si>
  <si>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</si>
  <si>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</si>
  <si>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</si>
  <si>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</si>
  <si>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</si>
  <si>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</si>
  <si>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</si>
  <si>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HERNANDEZ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</si>
  <si>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</si>
  <si>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</si>
  <si>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</si>
  <si>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</si>
  <si>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211U0382</t>
  </si>
  <si>
    <t xml:space="preserve">MIL QUINO CARLOS FRANCISCO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</si>
  <si>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</si>
  <si>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</si>
  <si>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</si>
  <si>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</si>
  <si>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201U0241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</si>
  <si>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</si>
  <si>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</si>
  <si>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</si>
  <si>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</si>
  <si>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</si>
  <si>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</si>
  <si>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</si>
  <si>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</si>
  <si>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</si>
  <si>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</si>
  <si>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</si>
  <si>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</si>
  <si>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</si>
  <si>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</si>
  <si>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</si>
  <si>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</si>
  <si>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</si>
  <si>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</si>
  <si>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</si>
  <si>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</si>
  <si>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</si>
  <si>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</si>
  <si>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</si>
  <si>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Tópicos de ciencia de datos</t>
  </si>
  <si>
    <t xml:space="preserve">810-A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</si>
  <si>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</si>
  <si>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</si>
  <si>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</si>
  <si>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</si>
  <si>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</si>
  <si>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</si>
  <si>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</si>
  <si>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</si>
  <si>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</si>
  <si>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</si>
  <si>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</si>
  <si>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</si>
  <si>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</si>
  <si>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</si>
  <si>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Software de Aplicación ejecutivo</t>
  </si>
  <si>
    <t xml:space="preserve">207-B</t>
  </si>
  <si>
    <t xml:space="preserve">231U0265</t>
  </si>
  <si>
    <t xml:space="preserve">ALCUDIA BERNAL FATIMA</t>
  </si>
  <si>
    <t xml:space="preserve">231U0267</t>
  </si>
  <si>
    <t xml:space="preserve">APARICIO CRUZ CELESTE YAMILET</t>
  </si>
  <si>
    <t xml:space="preserve">231U0273</t>
  </si>
  <si>
    <t xml:space="preserve">CAMPOS ALVAREZ ANA LIZBETH</t>
  </si>
  <si>
    <t xml:space="preserve">231U0274</t>
  </si>
  <si>
    <t xml:space="preserve">CASTILLO GONZALEZ VALERIA</t>
  </si>
  <si>
    <t xml:space="preserve">231U0667</t>
  </si>
  <si>
    <t xml:space="preserve">CASTILLO MONTALVO FERNADA DEL CARMEN</t>
  </si>
  <si>
    <t xml:space="preserve">231U0278</t>
  </si>
  <si>
    <t xml:space="preserve">CHIGUIL ALVARO JUAN ALBERTO</t>
  </si>
  <si>
    <t xml:space="preserve">231U0291</t>
  </si>
  <si>
    <t xml:space="preserve">GOMEZ CARRASCO LUZ NOEMI</t>
  </si>
  <si>
    <t xml:space="preserve">231U0292</t>
  </si>
  <si>
    <t xml:space="preserve">GOMEZ NOLASCO MORELVI IRASEMA</t>
  </si>
  <si>
    <t xml:space="preserve">231U0301</t>
  </si>
  <si>
    <t xml:space="preserve">LÓPEZ CENO LUIS IGNACIO</t>
  </si>
  <si>
    <t xml:space="preserve">231U0302</t>
  </si>
  <si>
    <t xml:space="preserve">MALAGA CAGAL MARIANA MONSERRAT</t>
  </si>
  <si>
    <t xml:space="preserve">231U0307</t>
  </si>
  <si>
    <t xml:space="preserve">MENDEZ ESPEJO MANUEL EDUARDO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</si>
  <si>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</si>
  <si>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</si>
  <si>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</si>
  <si>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</si>
  <si>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231U0651</t>
  </si>
  <si>
    <t xml:space="preserve">PACHECO ANTEMATE HIROMI ISABEL</t>
  </si>
  <si>
    <t xml:space="preserve">231U0665</t>
  </si>
  <si>
    <t xml:space="preserve">PEREZ PEREYRA ANGEL DANIEL</t>
  </si>
  <si>
    <t xml:space="preserve">231U0316</t>
  </si>
  <si>
    <t xml:space="preserve">RAMIREZ VENTURA ANGELES JANNETH</t>
  </si>
  <si>
    <t xml:space="preserve">231U0669</t>
  </si>
  <si>
    <t xml:space="preserve">SERRANO LOPEZ ESTEFANIA</t>
  </si>
  <si>
    <t xml:space="preserve">231U0320</t>
  </si>
  <si>
    <t xml:space="preserve">SUAREZ PEREZ ALINNE CONCEPCIÓN</t>
  </si>
  <si>
    <t xml:space="preserve">231U0323</t>
  </si>
  <si>
    <t xml:space="preserve">TOTO HERNÁNDEZ MANUEL ANTONIO</t>
  </si>
  <si>
    <t xml:space="preserve">231U0325</t>
  </si>
  <si>
    <t xml:space="preserve">VELASCO QUINO JUAN DAVID</t>
  </si>
  <si>
    <t xml:space="preserve">231U0328</t>
  </si>
  <si>
    <t xml:space="preserve">VILLAFUERTE CONCHI CRISTAL ALEXANDRA</t>
  </si>
  <si>
    <t xml:space="preserve">231U0619</t>
  </si>
  <si>
    <t xml:space="preserve">ZUÑIGA FLORES FERNANDO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</si>
</sst>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C2F1C8"/>
        <bgColor rgb="FFCCFFFF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5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5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F1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Z62"/>
  <sheetViews>
    <sheetView showFormulas="false" showGridLines="true" showRowColHeaders="true" showZeros="true" rightToLeft="false" tabSelected="false" showOutlineSymbols="true" defaultGridColor="true" view="normal" topLeftCell="A2" colorId="64" zoomScale="70" zoomScaleNormal="70" zoomScalePageLayoutView="100" workbookViewId="0">
      <selection pane="topLeft" activeCell="Y8" activeCellId="0" sqref="Y8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  <col collapsed="false" customWidth="true" hidden="true" outlineLevel="0" max="26" min="25" style="0" width="10.17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45448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100</v>
      </c>
      <c r="K9" s="17" t="n">
        <v>80</v>
      </c>
      <c r="L9" s="17" t="n">
        <v>80</v>
      </c>
      <c r="M9" s="13"/>
      <c r="N9" s="13"/>
      <c r="O9" s="13"/>
      <c r="P9" s="13"/>
      <c r="Q9" s="18" t="n">
        <f aca="false">SUM(J9:P9)/7</f>
        <v>37.1428571428571</v>
      </c>
      <c r="Y9" s="16" t="n">
        <v>80</v>
      </c>
      <c r="Z9" s="16" t="n">
        <v>80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70</v>
      </c>
      <c r="K10" s="17" t="n">
        <v>70</v>
      </c>
      <c r="L10" s="17" t="n">
        <v>70</v>
      </c>
      <c r="M10" s="13"/>
      <c r="N10" s="13"/>
      <c r="O10" s="13"/>
      <c r="P10" s="13"/>
      <c r="Q10" s="18" t="n">
        <f aca="false">SUM(J10:P10)/7</f>
        <v>30</v>
      </c>
      <c r="Y10" s="16" t="n">
        <v>70</v>
      </c>
      <c r="Z10" s="16" t="n">
        <v>70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75</v>
      </c>
      <c r="K11" s="17" t="n">
        <v>75</v>
      </c>
      <c r="L11" s="17" t="n">
        <v>75</v>
      </c>
      <c r="M11" s="13"/>
      <c r="N11" s="13"/>
      <c r="O11" s="13"/>
      <c r="P11" s="13"/>
      <c r="Q11" s="18" t="n">
        <f aca="false">SUM(J11:P11)/7</f>
        <v>32.1428571428571</v>
      </c>
      <c r="Y11" s="16" t="n">
        <v>75</v>
      </c>
      <c r="Z11" s="19" t="n">
        <v>75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70</v>
      </c>
      <c r="K12" s="17" t="n">
        <v>70</v>
      </c>
      <c r="L12" s="17" t="n">
        <v>70</v>
      </c>
      <c r="M12" s="13"/>
      <c r="N12" s="13"/>
      <c r="O12" s="13"/>
      <c r="P12" s="13"/>
      <c r="Q12" s="18" t="n">
        <f aca="false">SUM(J12:P12)/7</f>
        <v>30</v>
      </c>
      <c r="Y12" s="16" t="n">
        <v>70</v>
      </c>
      <c r="Z12" s="16" t="n">
        <v>70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75</v>
      </c>
      <c r="K13" s="17" t="n">
        <v>90</v>
      </c>
      <c r="L13" s="17" t="n">
        <v>90</v>
      </c>
      <c r="M13" s="13"/>
      <c r="N13" s="13"/>
      <c r="O13" s="13"/>
      <c r="P13" s="13"/>
      <c r="Q13" s="18" t="n">
        <f aca="false">SUM(J13:P13)/7</f>
        <v>36.4285714285714</v>
      </c>
      <c r="Y13" s="20" t="n">
        <v>90</v>
      </c>
      <c r="Z13" s="20" t="n">
        <v>90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75</v>
      </c>
      <c r="K14" s="17" t="n">
        <v>75</v>
      </c>
      <c r="L14" s="17" t="n">
        <v>75</v>
      </c>
      <c r="M14" s="13"/>
      <c r="N14" s="13"/>
      <c r="O14" s="13"/>
      <c r="P14" s="13"/>
      <c r="Q14" s="18" t="n">
        <f aca="false">SUM(J14:P14)/7</f>
        <v>32.1428571428571</v>
      </c>
      <c r="Y14" s="16" t="n">
        <v>75</v>
      </c>
      <c r="Z14" s="16" t="n">
        <v>75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100</v>
      </c>
      <c r="K15" s="17" t="n">
        <v>100</v>
      </c>
      <c r="L15" s="17" t="n">
        <v>100</v>
      </c>
      <c r="M15" s="13"/>
      <c r="N15" s="13"/>
      <c r="O15" s="13"/>
      <c r="P15" s="13"/>
      <c r="Q15" s="18" t="n">
        <f aca="false">SUM(J15:P15)/7</f>
        <v>42.8571428571429</v>
      </c>
      <c r="Y15" s="20" t="n">
        <v>100</v>
      </c>
      <c r="Z15" s="20" t="n">
        <v>100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0</v>
      </c>
      <c r="K16" s="17" t="n">
        <v>0</v>
      </c>
      <c r="L16" s="17" t="n">
        <v>0</v>
      </c>
      <c r="M16" s="13"/>
      <c r="N16" s="13"/>
      <c r="O16" s="13"/>
      <c r="P16" s="13"/>
      <c r="Q16" s="18" t="n">
        <f aca="false">SUM(J16:P16)/7</f>
        <v>0</v>
      </c>
      <c r="Y16" s="16" t="n">
        <v>0</v>
      </c>
      <c r="Z16" s="19" t="n">
        <v>0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75</v>
      </c>
      <c r="K17" s="17" t="n">
        <v>80</v>
      </c>
      <c r="L17" s="17" t="n">
        <v>80</v>
      </c>
      <c r="M17" s="13"/>
      <c r="N17" s="13"/>
      <c r="O17" s="13"/>
      <c r="P17" s="13"/>
      <c r="Q17" s="18" t="n">
        <f aca="false">SUM(J17:P17)/7</f>
        <v>33.5714285714286</v>
      </c>
      <c r="Y17" s="16" t="n">
        <v>80</v>
      </c>
      <c r="Z17" s="19" t="n">
        <v>80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70</v>
      </c>
      <c r="K18" s="17" t="n">
        <v>80</v>
      </c>
      <c r="L18" s="17" t="n">
        <v>80</v>
      </c>
      <c r="M18" s="13"/>
      <c r="N18" s="13"/>
      <c r="O18" s="13"/>
      <c r="P18" s="13"/>
      <c r="Q18" s="18" t="n">
        <f aca="false">SUM(J18:P18)/7</f>
        <v>32.8571428571429</v>
      </c>
      <c r="Y18" s="20" t="n">
        <v>80</v>
      </c>
      <c r="Z18" s="20" t="n">
        <v>80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86</v>
      </c>
      <c r="K19" s="17" t="n">
        <v>86</v>
      </c>
      <c r="L19" s="17" t="n">
        <v>86</v>
      </c>
      <c r="M19" s="13"/>
      <c r="N19" s="13"/>
      <c r="O19" s="13"/>
      <c r="P19" s="13"/>
      <c r="Q19" s="18" t="n">
        <f aca="false">SUM(J19:P19)/7</f>
        <v>36.8571428571429</v>
      </c>
      <c r="Y19" s="16" t="n">
        <v>86</v>
      </c>
      <c r="Z19" s="16" t="n">
        <v>86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95</v>
      </c>
      <c r="K20" s="17" t="n">
        <v>80</v>
      </c>
      <c r="L20" s="17" t="n">
        <v>80</v>
      </c>
      <c r="M20" s="13"/>
      <c r="N20" s="13"/>
      <c r="O20" s="13"/>
      <c r="P20" s="13"/>
      <c r="Q20" s="18" t="n">
        <f aca="false">SUM(J20:P20)/7</f>
        <v>36.4285714285714</v>
      </c>
      <c r="Y20" s="16" t="n">
        <v>80</v>
      </c>
      <c r="Z20" s="19" t="n">
        <v>80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100</v>
      </c>
      <c r="K21" s="17" t="n">
        <v>100</v>
      </c>
      <c r="L21" s="17" t="n">
        <v>100</v>
      </c>
      <c r="M21" s="13"/>
      <c r="N21" s="13"/>
      <c r="O21" s="13"/>
      <c r="P21" s="13"/>
      <c r="Q21" s="18" t="n">
        <f aca="false">SUM(J21:P21)/7</f>
        <v>42.8571428571429</v>
      </c>
      <c r="Y21" s="16" t="n">
        <v>100</v>
      </c>
      <c r="Z21" s="16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86</v>
      </c>
      <c r="K22" s="17" t="n">
        <v>86</v>
      </c>
      <c r="L22" s="17" t="n">
        <v>86</v>
      </c>
      <c r="M22" s="13"/>
      <c r="N22" s="13"/>
      <c r="O22" s="13"/>
      <c r="P22" s="13"/>
      <c r="Q22" s="18" t="n">
        <f aca="false">SUM(J22:P22)/7</f>
        <v>36.8571428571429</v>
      </c>
      <c r="Y22" s="16" t="n">
        <v>86</v>
      </c>
      <c r="Z22" s="16" t="n">
        <v>86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70</v>
      </c>
      <c r="K23" s="17" t="n">
        <v>70</v>
      </c>
      <c r="L23" s="17" t="n">
        <v>70</v>
      </c>
      <c r="M23" s="13"/>
      <c r="N23" s="13"/>
      <c r="O23" s="13"/>
      <c r="P23" s="13"/>
      <c r="Q23" s="18" t="n">
        <f aca="false">SUM(J23:P23)/7</f>
        <v>30</v>
      </c>
      <c r="Y23" s="16" t="n">
        <v>70</v>
      </c>
      <c r="Z23" s="16" t="n">
        <v>70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75</v>
      </c>
      <c r="K24" s="17" t="n">
        <v>75</v>
      </c>
      <c r="L24" s="17" t="n">
        <v>75</v>
      </c>
      <c r="M24" s="13"/>
      <c r="N24" s="13"/>
      <c r="O24" s="13"/>
      <c r="P24" s="13"/>
      <c r="Q24" s="18" t="n">
        <f aca="false">SUM(J24:P24)/7</f>
        <v>32.1428571428571</v>
      </c>
      <c r="Y24" s="16" t="n">
        <v>75</v>
      </c>
      <c r="Z24" s="19" t="n">
        <v>75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100</v>
      </c>
      <c r="K25" s="17" t="n">
        <v>100</v>
      </c>
      <c r="L25" s="17" t="n">
        <v>100</v>
      </c>
      <c r="M25" s="13"/>
      <c r="N25" s="13"/>
      <c r="O25" s="13"/>
      <c r="P25" s="13"/>
      <c r="Q25" s="18" t="n">
        <f aca="false">SUM(J25:P25)/7</f>
        <v>42.8571428571429</v>
      </c>
      <c r="Y25" s="16" t="n">
        <v>100</v>
      </c>
      <c r="Z25" s="19" t="n">
        <v>100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70</v>
      </c>
      <c r="K26" s="17" t="n">
        <v>70</v>
      </c>
      <c r="L26" s="17" t="n">
        <v>70</v>
      </c>
      <c r="M26" s="13"/>
      <c r="N26" s="13"/>
      <c r="O26" s="13"/>
      <c r="P26" s="13"/>
      <c r="Q26" s="18" t="n">
        <f aca="false">SUM(J26:P26)/7</f>
        <v>30</v>
      </c>
      <c r="Y26" s="16" t="n">
        <v>70</v>
      </c>
      <c r="Z26" s="19" t="n">
        <v>70</v>
      </c>
    </row>
    <row r="27" customFormat="false" ht="14.25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100</v>
      </c>
      <c r="K27" s="17" t="n">
        <v>90</v>
      </c>
      <c r="L27" s="17" t="n">
        <v>90</v>
      </c>
      <c r="M27" s="13"/>
      <c r="N27" s="13"/>
      <c r="O27" s="13"/>
      <c r="P27" s="13"/>
      <c r="Q27" s="18" t="n">
        <f aca="false">SUM(J27:P27)/7</f>
        <v>40</v>
      </c>
      <c r="Y27" s="20" t="n">
        <v>90</v>
      </c>
      <c r="Z27" s="20" t="n">
        <v>90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0</v>
      </c>
      <c r="K28" s="17" t="n">
        <v>80</v>
      </c>
      <c r="L28" s="17" t="n">
        <v>80</v>
      </c>
      <c r="M28" s="13"/>
      <c r="N28" s="13"/>
      <c r="O28" s="13"/>
      <c r="P28" s="13"/>
      <c r="Q28" s="18" t="n">
        <f aca="false">SUM(J28:P28)/7</f>
        <v>22.8571428571429</v>
      </c>
      <c r="Y28" s="16" t="n">
        <v>80</v>
      </c>
      <c r="Z28" s="19" t="n">
        <v>80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100</v>
      </c>
      <c r="K29" s="17" t="n">
        <v>100</v>
      </c>
      <c r="L29" s="17" t="n">
        <v>100</v>
      </c>
      <c r="M29" s="13"/>
      <c r="N29" s="13"/>
      <c r="O29" s="13"/>
      <c r="P29" s="13"/>
      <c r="Q29" s="18" t="n">
        <f aca="false">SUM(J29:P29)/7</f>
        <v>42.8571428571429</v>
      </c>
      <c r="Y29" s="16" t="n">
        <v>100</v>
      </c>
      <c r="Z29" s="16" t="n">
        <v>100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0</v>
      </c>
      <c r="K30" s="17" t="n">
        <v>70</v>
      </c>
      <c r="L30" s="17" t="n">
        <v>70</v>
      </c>
      <c r="M30" s="13"/>
      <c r="N30" s="13"/>
      <c r="O30" s="13"/>
      <c r="P30" s="13"/>
      <c r="Q30" s="18" t="n">
        <f aca="false">SUM(J30:P30)/7</f>
        <v>20</v>
      </c>
      <c r="Y30" s="16" t="n">
        <v>70</v>
      </c>
      <c r="Z30" s="16" t="n">
        <v>70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7" t="n">
        <v>0</v>
      </c>
      <c r="L31" s="17" t="n">
        <v>0</v>
      </c>
      <c r="M31" s="13"/>
      <c r="N31" s="13"/>
      <c r="O31" s="13"/>
      <c r="P31" s="13"/>
      <c r="Q31" s="18" t="n">
        <f aca="false">SUM(J31:P31)/7</f>
        <v>0</v>
      </c>
      <c r="Y31" s="16" t="n">
        <v>0</v>
      </c>
      <c r="Z31" s="16" t="n">
        <v>0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70</v>
      </c>
      <c r="K32" s="17" t="n">
        <v>70</v>
      </c>
      <c r="L32" s="17" t="n">
        <v>70</v>
      </c>
      <c r="M32" s="13"/>
      <c r="N32" s="13"/>
      <c r="O32" s="13"/>
      <c r="P32" s="13"/>
      <c r="Q32" s="18" t="n">
        <f aca="false">SUM(J32:P32)/7</f>
        <v>30</v>
      </c>
      <c r="Y32" s="16" t="n">
        <v>70</v>
      </c>
      <c r="Z32" s="19" t="n">
        <v>70</v>
      </c>
    </row>
    <row r="33" customFormat="false" ht="14.25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70</v>
      </c>
      <c r="K33" s="17" t="n">
        <v>70</v>
      </c>
      <c r="L33" s="17" t="n">
        <v>70</v>
      </c>
      <c r="M33" s="13"/>
      <c r="N33" s="13"/>
      <c r="O33" s="13"/>
      <c r="P33" s="13"/>
      <c r="Q33" s="18" t="n">
        <f aca="false">SUM(J33:P33)/7</f>
        <v>30</v>
      </c>
      <c r="T33" s="21"/>
      <c r="Y33" s="16" t="n">
        <v>70</v>
      </c>
      <c r="Z33" s="16" t="n">
        <v>70</v>
      </c>
    </row>
    <row r="34" customFormat="false" ht="14.25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70</v>
      </c>
      <c r="K34" s="17" t="n">
        <v>78</v>
      </c>
      <c r="L34" s="17" t="n">
        <v>78</v>
      </c>
      <c r="M34" s="13"/>
      <c r="N34" s="13"/>
      <c r="O34" s="13"/>
      <c r="P34" s="13"/>
      <c r="Q34" s="18" t="n">
        <f aca="false">SUM(J34:P34)/7</f>
        <v>32.2857142857143</v>
      </c>
      <c r="T34" s="21"/>
      <c r="Y34" s="20" t="n">
        <v>78</v>
      </c>
      <c r="Z34" s="20" t="n">
        <v>78</v>
      </c>
    </row>
    <row r="35" customFormat="false" ht="14.25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70</v>
      </c>
      <c r="K35" s="17" t="n">
        <v>70</v>
      </c>
      <c r="L35" s="17" t="n">
        <v>70</v>
      </c>
      <c r="M35" s="13"/>
      <c r="N35" s="13"/>
      <c r="O35" s="13"/>
      <c r="P35" s="13"/>
      <c r="Q35" s="18" t="n">
        <f aca="false">SUM(J35:P35)/7</f>
        <v>30</v>
      </c>
      <c r="Y35" s="16" t="n">
        <v>70</v>
      </c>
      <c r="Z35" s="16" t="n">
        <v>70</v>
      </c>
    </row>
    <row r="36" customFormat="false" ht="14.25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70</v>
      </c>
      <c r="K36" s="17" t="n">
        <v>70</v>
      </c>
      <c r="L36" s="17" t="n">
        <v>70</v>
      </c>
      <c r="M36" s="13"/>
      <c r="N36" s="13"/>
      <c r="O36" s="13"/>
      <c r="P36" s="13"/>
      <c r="Q36" s="18" t="n">
        <f aca="false">SUM(J36:P36)/7</f>
        <v>30</v>
      </c>
      <c r="Y36" s="16" t="n">
        <v>70</v>
      </c>
      <c r="Z36" s="19" t="n">
        <v>70</v>
      </c>
    </row>
    <row r="37" customFormat="false" ht="14.25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0</v>
      </c>
      <c r="K37" s="17" t="n">
        <v>0</v>
      </c>
      <c r="L37" s="17" t="n">
        <v>0</v>
      </c>
      <c r="M37" s="13"/>
      <c r="N37" s="13"/>
      <c r="O37" s="13"/>
      <c r="P37" s="13"/>
      <c r="Q37" s="18" t="n">
        <f aca="false">SUM(J37:P37)/7</f>
        <v>0</v>
      </c>
      <c r="Y37" s="16" t="n">
        <v>0</v>
      </c>
      <c r="Z37" s="19" t="n"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8" t="n">
        <f aca="false">SUM(J42:P42)/7</f>
        <v>0</v>
      </c>
      <c r="T42" s="22"/>
      <c r="U42" s="22"/>
      <c r="V42" s="22"/>
      <c r="W42" s="22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8" t="n">
        <f aca="false">SUM(J43:P43)/7</f>
        <v>0</v>
      </c>
      <c r="T43" s="23" t="n">
        <f aca="false">AVERAGE(J9:J37)</f>
        <v>66.9655172413793</v>
      </c>
      <c r="U43" s="22"/>
      <c r="V43" s="22"/>
      <c r="W43" s="22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  <c r="T44" s="22"/>
      <c r="U44" s="22"/>
      <c r="V44" s="22"/>
      <c r="W44" s="22"/>
    </row>
    <row r="45" customFormat="false" ht="14.25" hidden="false" customHeight="false" outlineLevel="0" collapsed="false">
      <c r="B45" s="15" t="n">
        <f aca="false">B44+1</f>
        <v>37</v>
      </c>
      <c r="C45" s="24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  <c r="T45" s="22"/>
      <c r="U45" s="22" t="n">
        <v>29</v>
      </c>
      <c r="V45" s="22" t="n">
        <v>100</v>
      </c>
      <c r="W45" s="22"/>
    </row>
    <row r="46" customFormat="false" ht="14.25" hidden="false" customHeight="false" outlineLevel="0" collapsed="false">
      <c r="B46" s="15" t="n">
        <f aca="false">B45+1</f>
        <v>38</v>
      </c>
      <c r="C46" s="24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  <c r="T46" s="22"/>
      <c r="U46" s="22" t="n">
        <f aca="false">COUNTIF(J9:J37,"&gt;=67")</f>
        <v>24</v>
      </c>
      <c r="V46" s="22"/>
      <c r="W46" s="22"/>
    </row>
    <row r="47" customFormat="false" ht="14.25" hidden="false" customHeight="false" outlineLevel="0" collapsed="false">
      <c r="B47" s="15" t="n">
        <f aca="false">B46+1</f>
        <v>39</v>
      </c>
      <c r="C47" s="24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  <c r="T47" s="22"/>
      <c r="U47" s="22"/>
      <c r="V47" s="22"/>
      <c r="W47" s="22"/>
    </row>
    <row r="48" customFormat="false" ht="14.25" hidden="false" customHeight="false" outlineLevel="0" collapsed="false">
      <c r="B48" s="15" t="n">
        <f aca="false">B47+1</f>
        <v>40</v>
      </c>
      <c r="C48" s="24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  <c r="T48" s="22"/>
      <c r="U48" s="22"/>
      <c r="V48" s="23" t="n">
        <f aca="false">U46*V45/29</f>
        <v>82.7586206896552</v>
      </c>
      <c r="W48" s="22"/>
    </row>
    <row r="49" customFormat="false" ht="14.25" hidden="false" customHeight="false" outlineLevel="0" collapsed="false">
      <c r="B49" s="15" t="n">
        <f aca="false">B48+1</f>
        <v>41</v>
      </c>
      <c r="C49" s="24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4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4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4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5"/>
      <c r="E53" s="25"/>
      <c r="F53" s="25"/>
      <c r="G53" s="25"/>
      <c r="H53" s="25"/>
      <c r="I53" s="25"/>
      <c r="J53" s="11"/>
      <c r="K53" s="11"/>
      <c r="L53" s="11"/>
      <c r="M53" s="11"/>
      <c r="N53" s="11"/>
      <c r="O53" s="11"/>
      <c r="P53" s="11"/>
      <c r="Q53" s="18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6" t="s">
        <v>80</v>
      </c>
      <c r="I54" s="26"/>
      <c r="J54" s="27" t="n">
        <f aca="false">COUNTIF(J9:J53,"&gt;=70")</f>
        <v>24</v>
      </c>
      <c r="K54" s="27" t="n">
        <f aca="false">COUNTIF(K9:K53,"&gt;=70")</f>
        <v>26</v>
      </c>
      <c r="L54" s="27" t="n">
        <f aca="false">COUNTIF(L9:L53,"&gt;=70")</f>
        <v>26</v>
      </c>
      <c r="M54" s="27" t="n">
        <f aca="false">COUNTIF(M9:M53,"&gt;=70")</f>
        <v>0</v>
      </c>
      <c r="N54" s="27" t="n">
        <f aca="false">COUNTIF(N9:N53,"&gt;=70")</f>
        <v>0</v>
      </c>
      <c r="O54" s="27" t="n">
        <f aca="false">COUNTIF(O9:O53,"&gt;=70")</f>
        <v>0</v>
      </c>
      <c r="P54" s="27" t="n">
        <f aca="false">COUNTIF(P9:P53,"&gt;=70")</f>
        <v>0</v>
      </c>
      <c r="Q54" s="28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9"/>
      <c r="H55" s="30" t="s">
        <v>81</v>
      </c>
      <c r="I55" s="30"/>
      <c r="J55" s="31" t="n">
        <f aca="false">COUNTIF(J9:J53,"&lt;70")</f>
        <v>5</v>
      </c>
      <c r="K55" s="31" t="n">
        <f aca="false">COUNTIF(K9:K53,"&lt;70")</f>
        <v>3</v>
      </c>
      <c r="L55" s="31" t="n">
        <f aca="false">COUNTIF(L9:L53,"&lt;70")</f>
        <v>3</v>
      </c>
      <c r="M55" s="31" t="n">
        <f aca="false">COUNTIF(M9:M53,"&lt;70")</f>
        <v>0</v>
      </c>
      <c r="N55" s="31" t="n">
        <f aca="false">COUNTIF(N9:N53,"&lt;70")</f>
        <v>0</v>
      </c>
      <c r="O55" s="31" t="n">
        <f aca="false">COUNTIF(O9:O53,"&lt;70")</f>
        <v>0</v>
      </c>
      <c r="P55" s="31" t="n">
        <f aca="false">COUNTIF(P9:P53,"&lt;70")</f>
        <v>0</v>
      </c>
      <c r="Q55" s="31" t="n">
        <f aca="false">COUNTIF(Q9:Q53,"&lt;70")</f>
        <v>45</v>
      </c>
    </row>
    <row r="56" customFormat="false" ht="14.25" hidden="false" customHeight="false" outlineLevel="0" collapsed="false">
      <c r="C56" s="32"/>
      <c r="D56" s="32"/>
      <c r="E56" s="32"/>
      <c r="H56" s="30" t="s">
        <v>82</v>
      </c>
      <c r="I56" s="30"/>
      <c r="J56" s="31" t="n">
        <f aca="false">COUNT(J9:J53)</f>
        <v>29</v>
      </c>
      <c r="K56" s="31" t="n">
        <f aca="false">COUNT(K9:K53)</f>
        <v>29</v>
      </c>
      <c r="L56" s="31" t="n">
        <f aca="false">COUNT(L9:L53)</f>
        <v>29</v>
      </c>
      <c r="M56" s="31" t="n">
        <f aca="false">COUNT(M9:M53)</f>
        <v>0</v>
      </c>
      <c r="N56" s="31" t="n">
        <f aca="false">COUNT(N9:N53)</f>
        <v>0</v>
      </c>
      <c r="O56" s="31" t="n">
        <f aca="false">COUNT(O9:O53)</f>
        <v>0</v>
      </c>
      <c r="P56" s="31" t="n">
        <f aca="false">COUNT(P9:P53)</f>
        <v>0</v>
      </c>
      <c r="Q56" s="31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3" t="s">
        <v>83</v>
      </c>
      <c r="I57" s="33"/>
      <c r="J57" s="34" t="n">
        <f aca="false">J54/J56</f>
        <v>0.827586206896552</v>
      </c>
      <c r="K57" s="35" t="n">
        <f aca="false">K54/K56</f>
        <v>0.896551724137931</v>
      </c>
      <c r="L57" s="35" t="n">
        <f aca="false">L54/L56</f>
        <v>0.896551724137931</v>
      </c>
      <c r="M57" s="35" t="e">
        <f aca="false">M54/M56</f>
        <v>#DIV/0!</v>
      </c>
      <c r="N57" s="35" t="e">
        <f aca="false">N54/N56</f>
        <v>#DIV/0!</v>
      </c>
      <c r="O57" s="35" t="e">
        <f aca="false">O54/O56</f>
        <v>#DIV/0!</v>
      </c>
      <c r="P57" s="35" t="e">
        <f aca="false">P54/P56</f>
        <v>#DIV/0!</v>
      </c>
      <c r="Q57" s="35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3" t="s">
        <v>84</v>
      </c>
      <c r="I58" s="33"/>
      <c r="J58" s="34" t="n">
        <f aca="false">J55/J56</f>
        <v>0.172413793103448</v>
      </c>
      <c r="K58" s="34" t="n">
        <f aca="false">K55/K56</f>
        <v>0.103448275862069</v>
      </c>
      <c r="L58" s="35" t="n">
        <f aca="false">L55/L56</f>
        <v>0.103448275862069</v>
      </c>
      <c r="M58" s="35" t="e">
        <f aca="false">M55/M56</f>
        <v>#DIV/0!</v>
      </c>
      <c r="N58" s="35" t="e">
        <f aca="false">N55/N56</f>
        <v>#DIV/0!</v>
      </c>
      <c r="O58" s="35" t="e">
        <f aca="false">O55/O56</f>
        <v>#DIV/0!</v>
      </c>
      <c r="P58" s="35" t="e">
        <f aca="false">P55/P56</f>
        <v>#DIV/0!</v>
      </c>
      <c r="Q58" s="35" t="n">
        <f aca="false">Q55/Q56</f>
        <v>1</v>
      </c>
    </row>
    <row r="59" customFormat="false" ht="14.25" hidden="false" customHeight="false" outlineLevel="0" collapsed="false">
      <c r="C59" s="9"/>
      <c r="D59" s="9"/>
      <c r="E59" s="29"/>
    </row>
    <row r="60" customFormat="false" ht="14.25" hidden="false" customHeight="false" outlineLevel="0" collapsed="false">
      <c r="C60" s="4"/>
      <c r="D60" s="4"/>
      <c r="E60" s="29"/>
    </row>
    <row r="61" customFormat="false" ht="14.25" hidden="false" customHeight="false" outlineLevel="0" collapsed="false">
      <c r="J61" s="36"/>
      <c r="K61" s="36"/>
      <c r="L61" s="36"/>
      <c r="M61" s="36"/>
      <c r="N61" s="36"/>
      <c r="O61" s="36"/>
      <c r="P61" s="36"/>
    </row>
    <row r="62" customFormat="false" ht="14.25" hidden="false" customHeight="false" outlineLevel="0" collapsed="false">
      <c r="J62" s="37" t="s">
        <v>85</v>
      </c>
      <c r="K62" s="37"/>
      <c r="L62" s="37"/>
      <c r="M62" s="37"/>
      <c r="N62" s="37"/>
      <c r="O62" s="37"/>
      <c r="P62" s="37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0" activeCellId="0" sqref="L30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86</v>
      </c>
      <c r="E4" s="5"/>
      <c r="F4" s="5"/>
      <c r="G4" s="5"/>
      <c r="I4" s="0" t="s">
        <v>4</v>
      </c>
      <c r="J4" s="6" t="s">
        <v>87</v>
      </c>
      <c r="K4" s="6"/>
      <c r="M4" s="0" t="s">
        <v>6</v>
      </c>
      <c r="N4" s="7" t="n">
        <f aca="true">TODAY()</f>
        <v>45448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88</v>
      </c>
      <c r="D9" s="12" t="s">
        <v>89</v>
      </c>
      <c r="E9" s="12"/>
      <c r="F9" s="12"/>
      <c r="G9" s="12"/>
      <c r="H9" s="12"/>
      <c r="I9" s="12"/>
      <c r="J9" s="38" t="n">
        <v>95</v>
      </c>
      <c r="K9" s="13" t="n">
        <v>97</v>
      </c>
      <c r="L9" s="13" t="n">
        <v>100</v>
      </c>
      <c r="M9" s="13"/>
      <c r="N9" s="13"/>
      <c r="O9" s="13"/>
      <c r="P9" s="13"/>
      <c r="Q9" s="18" t="n">
        <f aca="false">SUM(J9:P9)/7</f>
        <v>41.7142857142857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90</v>
      </c>
      <c r="D10" s="12" t="s">
        <v>91</v>
      </c>
      <c r="E10" s="12"/>
      <c r="F10" s="12"/>
      <c r="G10" s="12"/>
      <c r="H10" s="12"/>
      <c r="I10" s="12"/>
      <c r="J10" s="38" t="n">
        <v>96</v>
      </c>
      <c r="K10" s="13" t="n">
        <v>70</v>
      </c>
      <c r="L10" s="13" t="n">
        <v>92</v>
      </c>
      <c r="M10" s="13"/>
      <c r="N10" s="13"/>
      <c r="O10" s="13"/>
      <c r="P10" s="13"/>
      <c r="Q10" s="18" t="n">
        <f aca="false">SUM(J10:P10)/7</f>
        <v>36.8571428571429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92</v>
      </c>
      <c r="D11" s="12" t="s">
        <v>93</v>
      </c>
      <c r="E11" s="12"/>
      <c r="F11" s="12"/>
      <c r="G11" s="12"/>
      <c r="H11" s="12"/>
      <c r="I11" s="12"/>
      <c r="J11" s="38" t="n">
        <v>100</v>
      </c>
      <c r="K11" s="13" t="n">
        <v>93</v>
      </c>
      <c r="L11" s="13" t="n">
        <v>100</v>
      </c>
      <c r="M11" s="13"/>
      <c r="N11" s="13"/>
      <c r="O11" s="13"/>
      <c r="P11" s="13"/>
      <c r="Q11" s="18" t="n">
        <f aca="false">SUM(J11:P11)/7</f>
        <v>41.8571428571429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94</v>
      </c>
      <c r="D12" s="12" t="s">
        <v>95</v>
      </c>
      <c r="E12" s="12"/>
      <c r="F12" s="12"/>
      <c r="G12" s="12"/>
      <c r="H12" s="12"/>
      <c r="I12" s="12"/>
      <c r="J12" s="38" t="n">
        <v>99</v>
      </c>
      <c r="K12" s="13" t="n">
        <v>96</v>
      </c>
      <c r="L12" s="13" t="n">
        <v>100</v>
      </c>
      <c r="M12" s="13"/>
      <c r="N12" s="13"/>
      <c r="O12" s="13"/>
      <c r="P12" s="13"/>
      <c r="Q12" s="18" t="n">
        <f aca="false">SUM(J12:P12)/7</f>
        <v>42.1428571428571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96</v>
      </c>
      <c r="D13" s="12" t="s">
        <v>97</v>
      </c>
      <c r="E13" s="12"/>
      <c r="F13" s="12"/>
      <c r="G13" s="12"/>
      <c r="H13" s="12"/>
      <c r="I13" s="12"/>
      <c r="J13" s="38" t="n">
        <v>91</v>
      </c>
      <c r="K13" s="13" t="n">
        <v>85</v>
      </c>
      <c r="L13" s="13" t="n">
        <v>100</v>
      </c>
      <c r="M13" s="13"/>
      <c r="N13" s="13"/>
      <c r="O13" s="13"/>
      <c r="P13" s="13"/>
      <c r="Q13" s="18" t="n">
        <f aca="false">SUM(J13:P13)/7</f>
        <v>39.4285714285714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98</v>
      </c>
      <c r="D14" s="12" t="s">
        <v>99</v>
      </c>
      <c r="E14" s="12"/>
      <c r="F14" s="12"/>
      <c r="G14" s="12"/>
      <c r="H14" s="12"/>
      <c r="I14" s="12"/>
      <c r="J14" s="38" t="n">
        <v>90</v>
      </c>
      <c r="K14" s="13" t="n">
        <v>95</v>
      </c>
      <c r="L14" s="13" t="n">
        <v>100</v>
      </c>
      <c r="M14" s="13"/>
      <c r="N14" s="13"/>
      <c r="O14" s="13"/>
      <c r="P14" s="13"/>
      <c r="Q14" s="18" t="n">
        <f aca="false">SUM(J14:P14)/7</f>
        <v>40.7142857142857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100</v>
      </c>
      <c r="D15" s="12" t="s">
        <v>101</v>
      </c>
      <c r="E15" s="12"/>
      <c r="F15" s="12"/>
      <c r="G15" s="12"/>
      <c r="H15" s="12"/>
      <c r="I15" s="12"/>
      <c r="J15" s="38" t="n">
        <v>100</v>
      </c>
      <c r="K15" s="13" t="n">
        <v>96</v>
      </c>
      <c r="L15" s="13" t="n">
        <v>100</v>
      </c>
      <c r="M15" s="13"/>
      <c r="N15" s="13"/>
      <c r="O15" s="13"/>
      <c r="P15" s="13"/>
      <c r="Q15" s="18" t="n">
        <f aca="false">SUM(J15:P15)/7</f>
        <v>42.2857142857143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102</v>
      </c>
      <c r="D16" s="12" t="s">
        <v>103</v>
      </c>
      <c r="E16" s="12"/>
      <c r="F16" s="12"/>
      <c r="G16" s="12"/>
      <c r="H16" s="12"/>
      <c r="I16" s="12"/>
      <c r="J16" s="38" t="n">
        <v>80</v>
      </c>
      <c r="K16" s="13" t="n">
        <v>85</v>
      </c>
      <c r="L16" s="13" t="n">
        <v>70</v>
      </c>
      <c r="M16" s="13"/>
      <c r="N16" s="13"/>
      <c r="O16" s="13"/>
      <c r="P16" s="13"/>
      <c r="Q16" s="18" t="n">
        <f aca="false">SUM(J16:P16)/7</f>
        <v>33.5714285714286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104</v>
      </c>
      <c r="D17" s="12" t="s">
        <v>105</v>
      </c>
      <c r="E17" s="12"/>
      <c r="F17" s="12"/>
      <c r="G17" s="12"/>
      <c r="H17" s="12"/>
      <c r="I17" s="12"/>
      <c r="J17" s="38" t="n">
        <v>100</v>
      </c>
      <c r="K17" s="13" t="n">
        <v>90</v>
      </c>
      <c r="L17" s="13" t="n">
        <v>100</v>
      </c>
      <c r="M17" s="13"/>
      <c r="N17" s="13"/>
      <c r="O17" s="13"/>
      <c r="P17" s="13"/>
      <c r="Q17" s="18" t="n">
        <f aca="false">SUM(J17:P17)/7</f>
        <v>41.4285714285714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106</v>
      </c>
      <c r="D18" s="12" t="s">
        <v>107</v>
      </c>
      <c r="E18" s="12"/>
      <c r="F18" s="12"/>
      <c r="G18" s="12"/>
      <c r="H18" s="12"/>
      <c r="I18" s="12"/>
      <c r="J18" s="38" t="n">
        <v>100</v>
      </c>
      <c r="K18" s="13" t="n">
        <v>90</v>
      </c>
      <c r="L18" s="13" t="n">
        <v>100</v>
      </c>
      <c r="M18" s="13"/>
      <c r="N18" s="13"/>
      <c r="O18" s="13"/>
      <c r="P18" s="13"/>
      <c r="Q18" s="18" t="n">
        <f aca="false">SUM(J18:P18)/7</f>
        <v>41.4285714285714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108</v>
      </c>
      <c r="D19" s="12" t="s">
        <v>109</v>
      </c>
      <c r="E19" s="12"/>
      <c r="F19" s="12"/>
      <c r="G19" s="12"/>
      <c r="H19" s="12"/>
      <c r="I19" s="12"/>
      <c r="J19" s="38" t="n">
        <v>0</v>
      </c>
      <c r="K19" s="13" t="n">
        <v>0</v>
      </c>
      <c r="L19" s="13" t="n">
        <v>0</v>
      </c>
      <c r="M19" s="13"/>
      <c r="N19" s="13"/>
      <c r="O19" s="13"/>
      <c r="P19" s="13"/>
      <c r="Q19" s="18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110</v>
      </c>
      <c r="D20" s="12" t="s">
        <v>111</v>
      </c>
      <c r="E20" s="12"/>
      <c r="F20" s="12"/>
      <c r="G20" s="12"/>
      <c r="H20" s="12"/>
      <c r="I20" s="12"/>
      <c r="J20" s="38" t="n">
        <v>100</v>
      </c>
      <c r="K20" s="13" t="n">
        <v>90</v>
      </c>
      <c r="L20" s="13" t="n">
        <v>100</v>
      </c>
      <c r="M20" s="13"/>
      <c r="N20" s="13"/>
      <c r="O20" s="13"/>
      <c r="P20" s="13"/>
      <c r="Q20" s="18" t="n">
        <f aca="false">SUM(J20:P20)/7</f>
        <v>41.4285714285714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112</v>
      </c>
      <c r="D21" s="12" t="s">
        <v>113</v>
      </c>
      <c r="E21" s="12"/>
      <c r="F21" s="12"/>
      <c r="G21" s="12"/>
      <c r="H21" s="12"/>
      <c r="I21" s="12"/>
      <c r="J21" s="38" t="n">
        <v>76</v>
      </c>
      <c r="K21" s="13" t="n">
        <v>80</v>
      </c>
      <c r="L21" s="13" t="n">
        <v>100</v>
      </c>
      <c r="M21" s="13"/>
      <c r="N21" s="13"/>
      <c r="O21" s="13"/>
      <c r="P21" s="13"/>
      <c r="Q21" s="18" t="n">
        <f aca="false">SUM(J21:P21)/7</f>
        <v>36.5714285714286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114</v>
      </c>
      <c r="D22" s="12" t="s">
        <v>115</v>
      </c>
      <c r="E22" s="12"/>
      <c r="F22" s="12"/>
      <c r="G22" s="12"/>
      <c r="H22" s="12"/>
      <c r="I22" s="12"/>
      <c r="J22" s="38" t="n">
        <v>98</v>
      </c>
      <c r="K22" s="13" t="n">
        <v>96</v>
      </c>
      <c r="L22" s="13" t="n">
        <v>100</v>
      </c>
      <c r="M22" s="13"/>
      <c r="N22" s="13"/>
      <c r="O22" s="13"/>
      <c r="P22" s="13"/>
      <c r="Q22" s="18" t="n">
        <f aca="false">SUM(J22:P22)/7</f>
        <v>42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116</v>
      </c>
      <c r="D23" s="12" t="s">
        <v>117</v>
      </c>
      <c r="E23" s="12"/>
      <c r="F23" s="12"/>
      <c r="G23" s="12"/>
      <c r="H23" s="12"/>
      <c r="I23" s="12"/>
      <c r="J23" s="38" t="n">
        <v>0</v>
      </c>
      <c r="K23" s="13" t="n">
        <v>0</v>
      </c>
      <c r="L23" s="13" t="n">
        <v>70</v>
      </c>
      <c r="M23" s="13"/>
      <c r="N23" s="13"/>
      <c r="O23" s="13"/>
      <c r="P23" s="13"/>
      <c r="Q23" s="18" t="n">
        <f aca="false">SUM(J23:P23)/7</f>
        <v>10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118</v>
      </c>
      <c r="D24" s="12" t="s">
        <v>119</v>
      </c>
      <c r="E24" s="12"/>
      <c r="F24" s="12"/>
      <c r="G24" s="12"/>
      <c r="H24" s="12"/>
      <c r="I24" s="12"/>
      <c r="J24" s="38" t="n">
        <v>87</v>
      </c>
      <c r="K24" s="13" t="n">
        <v>91</v>
      </c>
      <c r="L24" s="13" t="n">
        <v>100</v>
      </c>
      <c r="M24" s="13"/>
      <c r="N24" s="13"/>
      <c r="O24" s="13"/>
      <c r="P24" s="13"/>
      <c r="Q24" s="18" t="n">
        <f aca="false">SUM(J24:P24)/7</f>
        <v>39.7142857142857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120</v>
      </c>
      <c r="D25" s="12" t="s">
        <v>121</v>
      </c>
      <c r="E25" s="12"/>
      <c r="F25" s="12"/>
      <c r="G25" s="12"/>
      <c r="H25" s="12"/>
      <c r="I25" s="12"/>
      <c r="J25" s="38" t="n">
        <v>90</v>
      </c>
      <c r="K25" s="13" t="n">
        <v>88</v>
      </c>
      <c r="L25" s="13" t="n">
        <v>100</v>
      </c>
      <c r="M25" s="13"/>
      <c r="N25" s="13"/>
      <c r="O25" s="13"/>
      <c r="P25" s="13"/>
      <c r="Q25" s="18" t="n">
        <f aca="false">SUM(J25:P25)/7</f>
        <v>39.7142857142857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122</v>
      </c>
      <c r="D26" s="12" t="s">
        <v>123</v>
      </c>
      <c r="E26" s="12"/>
      <c r="F26" s="12"/>
      <c r="G26" s="12"/>
      <c r="H26" s="12"/>
      <c r="I26" s="12"/>
      <c r="J26" s="38" t="n">
        <v>91</v>
      </c>
      <c r="K26" s="13" t="n">
        <v>85</v>
      </c>
      <c r="L26" s="13" t="n">
        <v>81</v>
      </c>
      <c r="M26" s="13"/>
      <c r="N26" s="13"/>
      <c r="O26" s="13"/>
      <c r="P26" s="13"/>
      <c r="Q26" s="18" t="n">
        <f aca="false">SUM(J26:P26)/7</f>
        <v>36.7142857142857</v>
      </c>
      <c r="V26" s="21"/>
    </row>
    <row r="27" customFormat="false" ht="14.25" hidden="false" customHeight="false" outlineLevel="0" collapsed="false">
      <c r="B27" s="15" t="n">
        <f aca="false">B26+1</f>
        <v>19</v>
      </c>
      <c r="C27" s="11" t="s">
        <v>124</v>
      </c>
      <c r="D27" s="12" t="s">
        <v>125</v>
      </c>
      <c r="E27" s="12"/>
      <c r="F27" s="12"/>
      <c r="G27" s="12"/>
      <c r="H27" s="12"/>
      <c r="I27" s="12"/>
      <c r="J27" s="38" t="n">
        <v>97</v>
      </c>
      <c r="K27" s="13" t="n">
        <v>95</v>
      </c>
      <c r="L27" s="13" t="n">
        <v>100</v>
      </c>
      <c r="M27" s="13"/>
      <c r="N27" s="13"/>
      <c r="O27" s="13"/>
      <c r="P27" s="13"/>
      <c r="Q27" s="18" t="n">
        <f aca="false">SUM(J27:P27)/7</f>
        <v>41.7142857142857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126</v>
      </c>
      <c r="D28" s="12" t="s">
        <v>127</v>
      </c>
      <c r="E28" s="12"/>
      <c r="F28" s="12"/>
      <c r="G28" s="12"/>
      <c r="H28" s="12"/>
      <c r="I28" s="12"/>
      <c r="J28" s="38" t="n">
        <v>98</v>
      </c>
      <c r="K28" s="13" t="n">
        <v>90</v>
      </c>
      <c r="L28" s="13" t="n">
        <v>100</v>
      </c>
      <c r="M28" s="13"/>
      <c r="N28" s="13"/>
      <c r="O28" s="13"/>
      <c r="P28" s="13"/>
      <c r="Q28" s="18" t="n">
        <f aca="false">SUM(J28:P28)/7</f>
        <v>41.1428571428572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128</v>
      </c>
      <c r="D29" s="12" t="s">
        <v>129</v>
      </c>
      <c r="E29" s="12"/>
      <c r="F29" s="12"/>
      <c r="G29" s="12"/>
      <c r="H29" s="12"/>
      <c r="I29" s="12"/>
      <c r="J29" s="38" t="n">
        <v>100</v>
      </c>
      <c r="K29" s="13" t="n">
        <v>90</v>
      </c>
      <c r="L29" s="13" t="n">
        <v>91</v>
      </c>
      <c r="M29" s="13"/>
      <c r="N29" s="13"/>
      <c r="O29" s="13"/>
      <c r="P29" s="13"/>
      <c r="Q29" s="18" t="n">
        <f aca="false">SUM(J29:P29)/7</f>
        <v>40.1428571428571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130</v>
      </c>
      <c r="D30" s="12" t="s">
        <v>131</v>
      </c>
      <c r="E30" s="12"/>
      <c r="F30" s="12"/>
      <c r="G30" s="12"/>
      <c r="H30" s="12"/>
      <c r="I30" s="12"/>
      <c r="J30" s="38" t="n">
        <v>100</v>
      </c>
      <c r="K30" s="13" t="n">
        <v>0</v>
      </c>
      <c r="L30" s="13" t="n">
        <v>0</v>
      </c>
      <c r="M30" s="13"/>
      <c r="N30" s="13"/>
      <c r="O30" s="13"/>
      <c r="P30" s="13"/>
      <c r="Q30" s="18" t="n">
        <f aca="false">SUM(J30:P30)/7</f>
        <v>14.2857142857143</v>
      </c>
    </row>
    <row r="31" customFormat="false" ht="14.25" hidden="false" customHeight="false" outlineLevel="0" collapsed="false">
      <c r="B31" s="15" t="n">
        <f aca="false">B30+1</f>
        <v>23</v>
      </c>
      <c r="C31" s="11"/>
      <c r="D31" s="12"/>
      <c r="E31" s="12"/>
      <c r="F31" s="12"/>
      <c r="G31" s="12"/>
      <c r="H31" s="12"/>
      <c r="I31" s="12"/>
      <c r="J31" s="38"/>
      <c r="K31" s="13"/>
      <c r="L31" s="13"/>
      <c r="M31" s="13"/>
      <c r="N31" s="13"/>
      <c r="O31" s="13"/>
      <c r="P31" s="13"/>
      <c r="Q31" s="18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1"/>
      <c r="D32" s="12"/>
      <c r="E32" s="12"/>
      <c r="F32" s="12"/>
      <c r="G32" s="12"/>
      <c r="H32" s="12"/>
      <c r="I32" s="12"/>
      <c r="J32" s="38"/>
      <c r="K32" s="13"/>
      <c r="L32" s="13"/>
      <c r="M32" s="13"/>
      <c r="N32" s="13"/>
      <c r="O32" s="13"/>
      <c r="P32" s="13"/>
      <c r="Q32" s="18" t="n">
        <f aca="false">SUM(J32:P32)/7</f>
        <v>0</v>
      </c>
      <c r="T32" s="21"/>
    </row>
    <row r="33" customFormat="false" ht="14.25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8"/>
      <c r="K33" s="13"/>
      <c r="L33" s="13"/>
      <c r="M33" s="13"/>
      <c r="N33" s="13"/>
      <c r="O33" s="13"/>
      <c r="P33" s="13"/>
      <c r="Q33" s="18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8"/>
      <c r="K34" s="13"/>
      <c r="L34" s="13"/>
      <c r="M34" s="13"/>
      <c r="N34" s="13"/>
      <c r="O34" s="13"/>
      <c r="P34" s="13"/>
      <c r="Q34" s="18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8"/>
      <c r="K35" s="13"/>
      <c r="L35" s="13"/>
      <c r="M35" s="13"/>
      <c r="N35" s="13"/>
      <c r="O35" s="13"/>
      <c r="P35" s="13"/>
      <c r="Q35" s="18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8"/>
      <c r="K36" s="13"/>
      <c r="L36" s="13"/>
      <c r="M36" s="13"/>
      <c r="N36" s="13"/>
      <c r="O36" s="13"/>
      <c r="P36" s="13"/>
      <c r="Q36" s="18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8"/>
      <c r="K37" s="13"/>
      <c r="L37" s="13"/>
      <c r="M37" s="13"/>
      <c r="N37" s="13"/>
      <c r="O37" s="13"/>
      <c r="P37" s="13"/>
      <c r="Q37" s="18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8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8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8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8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8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8"/>
      <c r="K43" s="13"/>
      <c r="L43" s="13"/>
      <c r="M43" s="13"/>
      <c r="N43" s="13"/>
      <c r="O43" s="13"/>
      <c r="P43" s="13"/>
      <c r="Q43" s="18" t="n">
        <f aca="false">SUM(J43:P43)/7</f>
        <v>0</v>
      </c>
      <c r="T43" s="23" t="n">
        <f aca="false">AVERAGE(J9:J30)</f>
        <v>85.8181818181818</v>
      </c>
      <c r="U43" s="22"/>
      <c r="V43" s="22" t="n">
        <v>22</v>
      </c>
      <c r="W43" s="22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  <c r="T44" s="22"/>
      <c r="U44" s="22"/>
      <c r="V44" s="22"/>
      <c r="W44" s="22"/>
    </row>
    <row r="45" customFormat="false" ht="14.25" hidden="false" customHeight="false" outlineLevel="0" collapsed="false">
      <c r="B45" s="15" t="n">
        <f aca="false">B44+1</f>
        <v>37</v>
      </c>
      <c r="C45" s="24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  <c r="T45" s="22"/>
      <c r="U45" s="22"/>
      <c r="V45" s="22" t="n">
        <f aca="false">COUNTIF(J9:J30,"&gt;=86")</f>
        <v>18</v>
      </c>
      <c r="W45" s="22"/>
    </row>
    <row r="46" customFormat="false" ht="14.25" hidden="false" customHeight="false" outlineLevel="0" collapsed="false">
      <c r="B46" s="15" t="n">
        <f aca="false">B45+1</f>
        <v>38</v>
      </c>
      <c r="C46" s="24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  <c r="T46" s="22"/>
      <c r="U46" s="22"/>
      <c r="V46" s="22"/>
      <c r="W46" s="23" t="n">
        <f aca="false">V45*W43/V43</f>
        <v>81.8181818181818</v>
      </c>
    </row>
    <row r="47" customFormat="false" ht="14.25" hidden="false" customHeight="false" outlineLevel="0" collapsed="false">
      <c r="B47" s="15" t="n">
        <f aca="false">B46+1</f>
        <v>39</v>
      </c>
      <c r="C47" s="24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4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4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4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4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4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5"/>
      <c r="E53" s="25"/>
      <c r="F53" s="25"/>
      <c r="G53" s="25"/>
      <c r="H53" s="25"/>
      <c r="I53" s="25"/>
      <c r="J53" s="11"/>
      <c r="K53" s="11"/>
      <c r="L53" s="11"/>
      <c r="M53" s="11"/>
      <c r="N53" s="11"/>
      <c r="O53" s="11"/>
      <c r="P53" s="11"/>
      <c r="Q53" s="18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6" t="s">
        <v>80</v>
      </c>
      <c r="I54" s="26"/>
      <c r="J54" s="27" t="n">
        <f aca="false">COUNTIF(J9:J53,"&gt;=70")</f>
        <v>20</v>
      </c>
      <c r="K54" s="27" t="n">
        <f aca="false">COUNTIF(K9:K53,"&gt;=70")</f>
        <v>19</v>
      </c>
      <c r="L54" s="27" t="n">
        <f aca="false">COUNTIF(L9:L53,"&gt;=70")</f>
        <v>20</v>
      </c>
      <c r="M54" s="27" t="n">
        <f aca="false">COUNTIF(M9:M53,"&gt;=70")</f>
        <v>0</v>
      </c>
      <c r="N54" s="27" t="n">
        <f aca="false">COUNTIF(N9:N53,"&gt;=70")</f>
        <v>0</v>
      </c>
      <c r="O54" s="27" t="n">
        <f aca="false">COUNTIF(O9:O53,"&gt;=70")</f>
        <v>0</v>
      </c>
      <c r="P54" s="27" t="n">
        <f aca="false">COUNTIF(P9:P53,"&gt;=70")</f>
        <v>0</v>
      </c>
      <c r="Q54" s="28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9"/>
      <c r="H55" s="30" t="s">
        <v>81</v>
      </c>
      <c r="I55" s="30"/>
      <c r="J55" s="31" t="n">
        <f aca="false">COUNTIF(J9:J53,"&lt;70")</f>
        <v>2</v>
      </c>
      <c r="K55" s="31" t="n">
        <f aca="false">COUNTIF(K9:K53,"&lt;70")</f>
        <v>3</v>
      </c>
      <c r="L55" s="31" t="n">
        <f aca="false">COUNTIF(L9:L53,"&lt;70")</f>
        <v>2</v>
      </c>
      <c r="M55" s="31" t="n">
        <f aca="false">COUNTIF(M9:M53,"&lt;70")</f>
        <v>0</v>
      </c>
      <c r="N55" s="31" t="n">
        <f aca="false">COUNTIF(N9:N53,"&lt;70")</f>
        <v>0</v>
      </c>
      <c r="O55" s="31" t="n">
        <f aca="false">COUNTIF(O9:O53,"&lt;70")</f>
        <v>0</v>
      </c>
      <c r="P55" s="31" t="n">
        <f aca="false">COUNTIF(P9:P53,"&lt;70")</f>
        <v>0</v>
      </c>
      <c r="Q55" s="31" t="n">
        <f aca="false">COUNTIF(Q9:Q53,"&lt;70")</f>
        <v>45</v>
      </c>
    </row>
    <row r="56" customFormat="false" ht="14.25" hidden="false" customHeight="false" outlineLevel="0" collapsed="false">
      <c r="C56" s="32"/>
      <c r="D56" s="32"/>
      <c r="E56" s="32"/>
      <c r="H56" s="30" t="s">
        <v>82</v>
      </c>
      <c r="I56" s="30"/>
      <c r="J56" s="31" t="n">
        <f aca="false">COUNT(J9:J53)</f>
        <v>22</v>
      </c>
      <c r="K56" s="31" t="n">
        <f aca="false">COUNT(K9:K53)</f>
        <v>22</v>
      </c>
      <c r="L56" s="31" t="n">
        <f aca="false">COUNT(L9:L53)</f>
        <v>22</v>
      </c>
      <c r="M56" s="31" t="n">
        <f aca="false">COUNT(M9:M53)</f>
        <v>0</v>
      </c>
      <c r="N56" s="31" t="n">
        <f aca="false">COUNT(N9:N53)</f>
        <v>0</v>
      </c>
      <c r="O56" s="31" t="n">
        <f aca="false">COUNT(O9:O53)</f>
        <v>0</v>
      </c>
      <c r="P56" s="31" t="n">
        <f aca="false">COUNT(P9:P53)</f>
        <v>0</v>
      </c>
      <c r="Q56" s="31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3" t="s">
        <v>83</v>
      </c>
      <c r="I57" s="33"/>
      <c r="J57" s="34" t="n">
        <f aca="false">J54/J56</f>
        <v>0.909090909090909</v>
      </c>
      <c r="K57" s="35" t="n">
        <f aca="false">K54/K56</f>
        <v>0.863636363636364</v>
      </c>
      <c r="L57" s="35" t="n">
        <f aca="false">L54/L56</f>
        <v>0.909090909090909</v>
      </c>
      <c r="M57" s="35" t="e">
        <f aca="false">M54/M56</f>
        <v>#DIV/0!</v>
      </c>
      <c r="N57" s="35" t="e">
        <f aca="false">N54/N56</f>
        <v>#DIV/0!</v>
      </c>
      <c r="O57" s="35" t="e">
        <f aca="false">O54/O56</f>
        <v>#DIV/0!</v>
      </c>
      <c r="P57" s="35" t="e">
        <f aca="false">P54/P56</f>
        <v>#DIV/0!</v>
      </c>
      <c r="Q57" s="35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3" t="s">
        <v>84</v>
      </c>
      <c r="I58" s="33"/>
      <c r="J58" s="34" t="n">
        <f aca="false">J55/J56</f>
        <v>0.0909090909090909</v>
      </c>
      <c r="K58" s="34" t="n">
        <f aca="false">K55/K56</f>
        <v>0.136363636363636</v>
      </c>
      <c r="L58" s="35" t="n">
        <f aca="false">L55/L56</f>
        <v>0.0909090909090909</v>
      </c>
      <c r="M58" s="35" t="e">
        <f aca="false">M55/M56</f>
        <v>#DIV/0!</v>
      </c>
      <c r="N58" s="35" t="e">
        <f aca="false">N55/N56</f>
        <v>#DIV/0!</v>
      </c>
      <c r="O58" s="35" t="e">
        <f aca="false">O55/O56</f>
        <v>#DIV/0!</v>
      </c>
      <c r="P58" s="35" t="e">
        <f aca="false">P55/P56</f>
        <v>#DIV/0!</v>
      </c>
      <c r="Q58" s="35" t="n">
        <f aca="false">Q55/Q56</f>
        <v>1</v>
      </c>
    </row>
    <row r="59" customFormat="false" ht="14.25" hidden="false" customHeight="false" outlineLevel="0" collapsed="false">
      <c r="C59" s="9"/>
      <c r="D59" s="9"/>
      <c r="E59" s="29"/>
    </row>
    <row r="60" customFormat="false" ht="14.25" hidden="false" customHeight="false" outlineLevel="0" collapsed="false">
      <c r="C60" s="4"/>
      <c r="D60" s="4"/>
      <c r="E60" s="29"/>
    </row>
    <row r="61" customFormat="false" ht="14.25" hidden="false" customHeight="false" outlineLevel="0" collapsed="false">
      <c r="J61" s="36"/>
      <c r="K61" s="36"/>
      <c r="L61" s="36"/>
      <c r="M61" s="36"/>
      <c r="N61" s="36"/>
      <c r="O61" s="36"/>
      <c r="P61" s="36"/>
    </row>
    <row r="62" customFormat="false" ht="14.25" hidden="false" customHeight="false" outlineLevel="0" collapsed="false">
      <c r="J62" s="37" t="s">
        <v>85</v>
      </c>
      <c r="K62" s="37"/>
      <c r="L62" s="37"/>
      <c r="M62" s="37"/>
      <c r="N62" s="37"/>
      <c r="O62" s="37"/>
      <c r="P62" s="37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17" activeCellId="0" sqref="N17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9" t="s">
        <v>132</v>
      </c>
      <c r="E4" s="39"/>
      <c r="F4" s="39"/>
      <c r="G4" s="39"/>
      <c r="I4" s="0" t="s">
        <v>4</v>
      </c>
      <c r="J4" s="6" t="s">
        <v>133</v>
      </c>
      <c r="K4" s="6"/>
      <c r="M4" s="0" t="s">
        <v>6</v>
      </c>
      <c r="N4" s="7" t="n">
        <f aca="true">TODAY()</f>
        <v>45448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3" t="s">
        <v>134</v>
      </c>
      <c r="D9" s="12" t="s">
        <v>135</v>
      </c>
      <c r="E9" s="12"/>
      <c r="F9" s="12"/>
      <c r="G9" s="12"/>
      <c r="H9" s="12"/>
      <c r="I9" s="12"/>
      <c r="J9" s="16" t="n">
        <v>100</v>
      </c>
      <c r="K9" s="13" t="n">
        <v>100</v>
      </c>
      <c r="L9" s="13" t="n">
        <v>100</v>
      </c>
      <c r="M9" s="13" t="n">
        <v>100</v>
      </c>
      <c r="N9" s="13"/>
      <c r="O9" s="13"/>
      <c r="P9" s="13"/>
      <c r="Q9" s="18" t="n">
        <f aca="false">SUM(J9:P9)/7</f>
        <v>57.1428571428571</v>
      </c>
      <c r="T9" s="23" t="n">
        <f aca="false">AVERAGE(K9:K15)</f>
        <v>55.7142857142857</v>
      </c>
      <c r="U9" s="22"/>
      <c r="V9" s="22" t="n">
        <f aca="false">COUNTIF(K9:K15,"&gt;=56")</f>
        <v>4</v>
      </c>
      <c r="W9" s="22" t="n">
        <f aca="false">V9*100/7</f>
        <v>57.1428571428571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136</v>
      </c>
      <c r="D10" s="12" t="s">
        <v>137</v>
      </c>
      <c r="E10" s="12"/>
      <c r="F10" s="12"/>
      <c r="G10" s="12"/>
      <c r="H10" s="12"/>
      <c r="I10" s="12"/>
      <c r="J10" s="13" t="n">
        <v>93</v>
      </c>
      <c r="K10" s="13" t="n">
        <v>0</v>
      </c>
      <c r="L10" s="13" t="n">
        <v>0</v>
      </c>
      <c r="M10" s="13" t="n">
        <v>0</v>
      </c>
      <c r="N10" s="13"/>
      <c r="O10" s="13"/>
      <c r="P10" s="13"/>
      <c r="Q10" s="18" t="n">
        <f aca="false">SUM(J10:P10)/7</f>
        <v>13.2857142857143</v>
      </c>
      <c r="T10" s="23"/>
      <c r="U10" s="22"/>
      <c r="V10" s="22"/>
      <c r="W10" s="22"/>
    </row>
    <row r="11" customFormat="false" ht="13.8" hidden="false" customHeight="false" outlineLevel="0" collapsed="false">
      <c r="B11" s="15" t="n">
        <f aca="false">B10+1</f>
        <v>3</v>
      </c>
      <c r="C11" s="13" t="s">
        <v>138</v>
      </c>
      <c r="D11" s="12" t="s">
        <v>139</v>
      </c>
      <c r="E11" s="12"/>
      <c r="F11" s="12"/>
      <c r="G11" s="12"/>
      <c r="H11" s="12"/>
      <c r="I11" s="12"/>
      <c r="J11" s="13" t="n">
        <v>98</v>
      </c>
      <c r="K11" s="13" t="n">
        <v>90</v>
      </c>
      <c r="L11" s="13" t="n">
        <v>90</v>
      </c>
      <c r="M11" s="13" t="n">
        <v>0</v>
      </c>
      <c r="N11" s="13"/>
      <c r="O11" s="13"/>
      <c r="P11" s="13"/>
      <c r="Q11" s="18" t="n">
        <f aca="false">SUM(J11:P11)/7</f>
        <v>39.7142857142857</v>
      </c>
      <c r="T11" s="23"/>
      <c r="U11" s="22"/>
      <c r="V11" s="22"/>
      <c r="W11" s="22"/>
    </row>
    <row r="12" customFormat="false" ht="14.25" hidden="false" customHeight="false" outlineLevel="0" collapsed="false">
      <c r="B12" s="15" t="n">
        <f aca="false">B11+1</f>
        <v>4</v>
      </c>
      <c r="C12" s="13" t="s">
        <v>140</v>
      </c>
      <c r="D12" s="12" t="s">
        <v>141</v>
      </c>
      <c r="E12" s="12"/>
      <c r="F12" s="12"/>
      <c r="G12" s="12"/>
      <c r="H12" s="12"/>
      <c r="I12" s="12"/>
      <c r="J12" s="16" t="n">
        <v>100</v>
      </c>
      <c r="K12" s="13" t="n">
        <v>100</v>
      </c>
      <c r="L12" s="13" t="n">
        <v>100</v>
      </c>
      <c r="M12" s="13" t="n">
        <v>100</v>
      </c>
      <c r="N12" s="13"/>
      <c r="O12" s="13"/>
      <c r="P12" s="13"/>
      <c r="Q12" s="18" t="n">
        <f aca="false">SUM(J12:P12)/7</f>
        <v>57.1428571428571</v>
      </c>
      <c r="T12" s="23"/>
      <c r="U12" s="22"/>
      <c r="V12" s="22"/>
      <c r="W12" s="22"/>
    </row>
    <row r="13" customFormat="false" ht="14.25" hidden="false" customHeight="false" outlineLevel="0" collapsed="false">
      <c r="B13" s="15" t="n">
        <f aca="false">B12+1</f>
        <v>5</v>
      </c>
      <c r="C13" s="13" t="s">
        <v>142</v>
      </c>
      <c r="D13" s="12" t="s">
        <v>143</v>
      </c>
      <c r="E13" s="12"/>
      <c r="F13" s="12"/>
      <c r="G13" s="12"/>
      <c r="H13" s="12"/>
      <c r="I13" s="12"/>
      <c r="J13" s="16" t="n">
        <v>75</v>
      </c>
      <c r="K13" s="16" t="n">
        <v>0</v>
      </c>
      <c r="L13" s="16" t="n">
        <v>88</v>
      </c>
      <c r="M13" s="13" t="n">
        <v>90</v>
      </c>
      <c r="N13" s="13"/>
      <c r="O13" s="13"/>
      <c r="P13" s="13"/>
      <c r="Q13" s="18" t="n">
        <f aca="false">SUM(J13:P13)/7</f>
        <v>36.1428571428571</v>
      </c>
      <c r="T13" s="23"/>
      <c r="U13" s="22"/>
      <c r="V13" s="22"/>
      <c r="W13" s="22"/>
    </row>
    <row r="14" customFormat="false" ht="14.25" hidden="false" customHeight="false" outlineLevel="0" collapsed="false">
      <c r="B14" s="15" t="n">
        <f aca="false">B13+1</f>
        <v>6</v>
      </c>
      <c r="C14" s="13" t="s">
        <v>144</v>
      </c>
      <c r="D14" s="12" t="s">
        <v>145</v>
      </c>
      <c r="E14" s="12"/>
      <c r="F14" s="12"/>
      <c r="G14" s="12"/>
      <c r="H14" s="12"/>
      <c r="I14" s="12"/>
      <c r="J14" s="16" t="n">
        <v>100</v>
      </c>
      <c r="K14" s="13" t="n">
        <v>100</v>
      </c>
      <c r="L14" s="13" t="n">
        <v>100</v>
      </c>
      <c r="M14" s="13" t="n">
        <v>100</v>
      </c>
      <c r="N14" s="13"/>
      <c r="O14" s="13"/>
      <c r="P14" s="13"/>
      <c r="Q14" s="18" t="n">
        <f aca="false">SUM(J14:P14)/7</f>
        <v>57.1428571428571</v>
      </c>
      <c r="T14" s="23"/>
      <c r="U14" s="22"/>
      <c r="V14" s="22"/>
      <c r="W14" s="22"/>
    </row>
    <row r="15" customFormat="false" ht="14.25" hidden="false" customHeight="false" outlineLevel="0" collapsed="false">
      <c r="B15" s="15" t="n">
        <f aca="false">B14+1</f>
        <v>7</v>
      </c>
      <c r="C15" s="13" t="s">
        <v>146</v>
      </c>
      <c r="D15" s="12" t="s">
        <v>147</v>
      </c>
      <c r="E15" s="12"/>
      <c r="F15" s="12"/>
      <c r="G15" s="12"/>
      <c r="H15" s="12"/>
      <c r="I15" s="12"/>
      <c r="J15" s="16" t="n">
        <v>0</v>
      </c>
      <c r="K15" s="16" t="n">
        <v>0</v>
      </c>
      <c r="L15" s="16" t="n">
        <v>0</v>
      </c>
      <c r="M15" s="13" t="n">
        <v>0</v>
      </c>
      <c r="N15" s="13"/>
      <c r="O15" s="13"/>
      <c r="P15" s="13"/>
      <c r="Q15" s="18" t="n">
        <f aca="false">SUM(J15:P15)/7</f>
        <v>0</v>
      </c>
      <c r="T15" s="23"/>
      <c r="U15" s="22"/>
      <c r="V15" s="22"/>
      <c r="W15" s="22"/>
    </row>
    <row r="16" customFormat="false" ht="14.25" hidden="false" customHeight="false" outlineLevel="0" collapsed="false">
      <c r="B16" s="15" t="n">
        <f aca="false">B15+1</f>
        <v>8</v>
      </c>
      <c r="C16" s="13"/>
      <c r="D16" s="12"/>
      <c r="E16" s="12"/>
      <c r="F16" s="12"/>
      <c r="G16" s="12"/>
      <c r="H16" s="12"/>
      <c r="I16" s="12"/>
      <c r="J16" s="16"/>
      <c r="K16" s="13"/>
      <c r="L16" s="13"/>
      <c r="M16" s="13"/>
      <c r="N16" s="13"/>
      <c r="O16" s="13"/>
      <c r="P16" s="13"/>
      <c r="Q16" s="18" t="n">
        <f aca="false">SUM(J16:P16)/7</f>
        <v>0</v>
      </c>
      <c r="T16" s="23" t="n">
        <f aca="false">AVERAGE(L9:L15)</f>
        <v>68.2857142857143</v>
      </c>
      <c r="U16" s="22"/>
      <c r="V16" s="22" t="n">
        <f aca="false">COUNTIF(L9:L15,"&gt;=68")</f>
        <v>5</v>
      </c>
      <c r="W16" s="22" t="n">
        <f aca="false">V16*100/7</f>
        <v>71.4285714285714</v>
      </c>
    </row>
    <row r="17" customFormat="false" ht="14.25" hidden="false" customHeight="false" outlineLevel="0" collapsed="false">
      <c r="B17" s="15" t="n">
        <f aca="false">B16+1</f>
        <v>9</v>
      </c>
      <c r="C17" s="13"/>
      <c r="D17" s="12"/>
      <c r="E17" s="12"/>
      <c r="F17" s="12"/>
      <c r="G17" s="12"/>
      <c r="H17" s="12"/>
      <c r="I17" s="12"/>
      <c r="J17" s="16"/>
      <c r="K17" s="13"/>
      <c r="L17" s="13"/>
      <c r="M17" s="13"/>
      <c r="N17" s="13"/>
      <c r="O17" s="13"/>
      <c r="P17" s="13"/>
      <c r="Q17" s="18" t="n">
        <f aca="false">SUM(J17:P17)/7</f>
        <v>0</v>
      </c>
    </row>
    <row r="18" customFormat="false" ht="14.25" hidden="false" customHeight="false" outlineLevel="0" collapsed="false">
      <c r="B18" s="15" t="n">
        <f aca="false">B17+1</f>
        <v>10</v>
      </c>
      <c r="C18" s="13"/>
      <c r="D18" s="12"/>
      <c r="E18" s="12"/>
      <c r="F18" s="12"/>
      <c r="G18" s="12"/>
      <c r="H18" s="12"/>
      <c r="I18" s="12"/>
      <c r="J18" s="16"/>
      <c r="K18" s="13"/>
      <c r="L18" s="13"/>
      <c r="M18" s="13"/>
      <c r="N18" s="13"/>
      <c r="O18" s="13"/>
      <c r="P18" s="13"/>
      <c r="Q18" s="18" t="n">
        <f aca="false">SUM(J18:P18)/7</f>
        <v>0</v>
      </c>
    </row>
    <row r="19" customFormat="false" ht="14.25" hidden="false" customHeight="false" outlineLevel="0" collapsed="false">
      <c r="B19" s="15" t="n">
        <f aca="false">B18+1</f>
        <v>11</v>
      </c>
      <c r="C19" s="13"/>
      <c r="D19" s="12"/>
      <c r="E19" s="12"/>
      <c r="F19" s="12"/>
      <c r="G19" s="12"/>
      <c r="H19" s="12"/>
      <c r="I19" s="12"/>
      <c r="J19" s="16"/>
      <c r="K19" s="13"/>
      <c r="L19" s="13"/>
      <c r="M19" s="13"/>
      <c r="N19" s="13"/>
      <c r="O19" s="13"/>
      <c r="P19" s="13"/>
      <c r="Q19" s="18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3"/>
      <c r="D20" s="12"/>
      <c r="E20" s="12"/>
      <c r="F20" s="12"/>
      <c r="G20" s="12"/>
      <c r="H20" s="12"/>
      <c r="I20" s="12"/>
      <c r="J20" s="16"/>
      <c r="K20" s="13"/>
      <c r="L20" s="13"/>
      <c r="M20" s="13"/>
      <c r="N20" s="13"/>
      <c r="O20" s="13"/>
      <c r="P20" s="13"/>
      <c r="Q20" s="18" t="n">
        <f aca="false">SUM(J20:P20)/7</f>
        <v>0</v>
      </c>
    </row>
    <row r="21" customFormat="false" ht="14.25" hidden="false" customHeight="false" outlineLevel="0" collapsed="false">
      <c r="B21" s="15" t="n">
        <f aca="false">B20+1</f>
        <v>13</v>
      </c>
      <c r="C21" s="13"/>
      <c r="D21" s="12"/>
      <c r="E21" s="12"/>
      <c r="F21" s="12"/>
      <c r="G21" s="12"/>
      <c r="H21" s="12"/>
      <c r="I21" s="12"/>
      <c r="J21" s="16"/>
      <c r="K21" s="13"/>
      <c r="L21" s="13"/>
      <c r="M21" s="13"/>
      <c r="N21" s="13"/>
      <c r="O21" s="13"/>
      <c r="P21" s="13"/>
      <c r="Q21" s="18" t="n">
        <f aca="false">SUM(J21:P21)/7</f>
        <v>0</v>
      </c>
      <c r="T21" s="23" t="n">
        <f aca="false">AVERAGE(J9:J15)</f>
        <v>80.8571428571429</v>
      </c>
      <c r="U21" s="22"/>
      <c r="V21" s="22" t="n">
        <v>7</v>
      </c>
      <c r="W21" s="22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3"/>
      <c r="D22" s="12"/>
      <c r="E22" s="12"/>
      <c r="F22" s="12"/>
      <c r="G22" s="12"/>
      <c r="H22" s="12"/>
      <c r="I22" s="12"/>
      <c r="J22" s="16"/>
      <c r="K22" s="13"/>
      <c r="L22" s="13"/>
      <c r="M22" s="13"/>
      <c r="N22" s="13"/>
      <c r="O22" s="13"/>
      <c r="P22" s="13"/>
      <c r="Q22" s="18" t="n">
        <f aca="false">SUM(J22:P22)/7</f>
        <v>0</v>
      </c>
      <c r="T22" s="22"/>
      <c r="U22" s="22"/>
      <c r="V22" s="22"/>
      <c r="W22" s="22"/>
    </row>
    <row r="23" customFormat="false" ht="14.25" hidden="false" customHeight="false" outlineLevel="0" collapsed="false">
      <c r="B23" s="15" t="n">
        <f aca="false">B22+1</f>
        <v>15</v>
      </c>
      <c r="C23" s="13"/>
      <c r="D23" s="12"/>
      <c r="E23" s="12"/>
      <c r="F23" s="12"/>
      <c r="G23" s="12"/>
      <c r="H23" s="12"/>
      <c r="I23" s="12"/>
      <c r="J23" s="16"/>
      <c r="K23" s="13"/>
      <c r="L23" s="13"/>
      <c r="M23" s="13"/>
      <c r="N23" s="13"/>
      <c r="O23" s="13"/>
      <c r="P23" s="13"/>
      <c r="Q23" s="18" t="n">
        <f aca="false">SUM(J23:P23)/7</f>
        <v>0</v>
      </c>
      <c r="T23" s="22"/>
      <c r="U23" s="22"/>
      <c r="V23" s="22" t="n">
        <f aca="false">COUNTIF(J9:J15,"&gt;=81")</f>
        <v>5</v>
      </c>
      <c r="W23" s="22"/>
    </row>
    <row r="24" customFormat="false" ht="14.25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40"/>
      <c r="K24" s="13"/>
      <c r="L24" s="13"/>
      <c r="M24" s="13"/>
      <c r="N24" s="13"/>
      <c r="O24" s="13"/>
      <c r="P24" s="13"/>
      <c r="Q24" s="18" t="n">
        <f aca="false">SUM(J24:P24)/7</f>
        <v>0</v>
      </c>
      <c r="T24" s="22"/>
      <c r="U24" s="22"/>
      <c r="V24" s="22"/>
      <c r="W24" s="22"/>
    </row>
    <row r="25" customFormat="false" ht="14.25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40"/>
      <c r="K25" s="13"/>
      <c r="L25" s="13"/>
      <c r="M25" s="13"/>
      <c r="N25" s="13"/>
      <c r="O25" s="13"/>
      <c r="P25" s="13"/>
      <c r="Q25" s="18" t="n">
        <f aca="false">SUM(J25:P25)/7</f>
        <v>0</v>
      </c>
      <c r="T25" s="22"/>
      <c r="U25" s="22"/>
      <c r="V25" s="22"/>
      <c r="W25" s="23" t="n">
        <f aca="false">V23*W21/V21</f>
        <v>71.4285714285714</v>
      </c>
    </row>
    <row r="26" customFormat="false" ht="14.25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40"/>
      <c r="K26" s="13"/>
      <c r="L26" s="13"/>
      <c r="M26" s="13"/>
      <c r="N26" s="13"/>
      <c r="O26" s="13"/>
      <c r="P26" s="13"/>
      <c r="Q26" s="18" t="n">
        <f aca="false">SUM(J26:P26)/7</f>
        <v>0</v>
      </c>
    </row>
    <row r="27" customFormat="false" ht="14.25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40"/>
      <c r="K27" s="13"/>
      <c r="L27" s="13"/>
      <c r="M27" s="13"/>
      <c r="N27" s="13"/>
      <c r="O27" s="13"/>
      <c r="P27" s="13"/>
      <c r="Q27" s="18" t="n">
        <f aca="false">SUM(J27:P27)/7</f>
        <v>0</v>
      </c>
      <c r="V27" s="21"/>
    </row>
    <row r="28" customFormat="false" ht="14.25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40"/>
      <c r="K28" s="13"/>
      <c r="L28" s="13"/>
      <c r="M28" s="13"/>
      <c r="N28" s="13"/>
      <c r="O28" s="13"/>
      <c r="P28" s="13"/>
      <c r="Q28" s="18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40"/>
      <c r="K29" s="13"/>
      <c r="L29" s="13"/>
      <c r="M29" s="13"/>
      <c r="N29" s="13"/>
      <c r="O29" s="13"/>
      <c r="P29" s="13"/>
      <c r="Q29" s="18" t="n">
        <f aca="false">SUM(J29:P29)/7</f>
        <v>0</v>
      </c>
      <c r="V29" s="21"/>
    </row>
    <row r="30" customFormat="false" ht="14.25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40"/>
      <c r="K30" s="13"/>
      <c r="L30" s="13"/>
      <c r="M30" s="13"/>
      <c r="N30" s="13"/>
      <c r="O30" s="13"/>
      <c r="P30" s="13"/>
      <c r="Q30" s="18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40"/>
      <c r="K31" s="13"/>
      <c r="L31" s="13"/>
      <c r="M31" s="13"/>
      <c r="N31" s="13"/>
      <c r="O31" s="13"/>
      <c r="P31" s="13"/>
      <c r="Q31" s="18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40"/>
      <c r="K32" s="13"/>
      <c r="L32" s="13"/>
      <c r="M32" s="13"/>
      <c r="N32" s="13"/>
      <c r="O32" s="13"/>
      <c r="P32" s="13"/>
      <c r="Q32" s="18" t="n">
        <f aca="false">SUM(J32:P32)/7</f>
        <v>0</v>
      </c>
      <c r="T32" s="21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4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4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4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4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4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4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4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4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5"/>
      <c r="E53" s="25"/>
      <c r="F53" s="25"/>
      <c r="G53" s="25"/>
      <c r="H53" s="25"/>
      <c r="I53" s="25"/>
      <c r="J53" s="11"/>
      <c r="K53" s="11"/>
      <c r="L53" s="11"/>
      <c r="M53" s="11"/>
      <c r="N53" s="11"/>
      <c r="O53" s="11"/>
      <c r="P53" s="11"/>
      <c r="Q53" s="18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6" t="s">
        <v>80</v>
      </c>
      <c r="I54" s="26"/>
      <c r="J54" s="27" t="n">
        <f aca="false">COUNTIF(J9:J53,"&gt;=70")</f>
        <v>6</v>
      </c>
      <c r="K54" s="27" t="n">
        <f aca="false">COUNTIF(K9:K53,"&gt;=70")</f>
        <v>4</v>
      </c>
      <c r="L54" s="27" t="n">
        <f aca="false">COUNTIF(L9:L53,"&gt;=70")</f>
        <v>5</v>
      </c>
      <c r="M54" s="27" t="n">
        <f aca="false">COUNTIF(M9:M53,"&gt;=70")</f>
        <v>4</v>
      </c>
      <c r="N54" s="27" t="n">
        <f aca="false">COUNTIF(N9:N53,"&gt;=70")</f>
        <v>0</v>
      </c>
      <c r="O54" s="27" t="n">
        <f aca="false">COUNTIF(O9:O53,"&gt;=70")</f>
        <v>0</v>
      </c>
      <c r="P54" s="27" t="n">
        <f aca="false">COUNTIF(P9:P53,"&gt;=70")</f>
        <v>0</v>
      </c>
      <c r="Q54" s="28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9"/>
      <c r="H55" s="30" t="s">
        <v>81</v>
      </c>
      <c r="I55" s="30"/>
      <c r="J55" s="31" t="n">
        <f aca="false">COUNTIF(J9:J53,"&lt;70")</f>
        <v>1</v>
      </c>
      <c r="K55" s="31" t="n">
        <f aca="false">COUNTIF(K9:K53,"&lt;70")</f>
        <v>3</v>
      </c>
      <c r="L55" s="31" t="n">
        <f aca="false">COUNTIF(L9:L53,"&lt;70")</f>
        <v>2</v>
      </c>
      <c r="M55" s="31" t="n">
        <f aca="false">COUNTIF(M9:M53,"&lt;70")</f>
        <v>3</v>
      </c>
      <c r="N55" s="31" t="n">
        <f aca="false">COUNTIF(N9:N53,"&lt;70")</f>
        <v>0</v>
      </c>
      <c r="O55" s="31" t="n">
        <f aca="false">COUNTIF(O9:O53,"&lt;70")</f>
        <v>0</v>
      </c>
      <c r="P55" s="31" t="n">
        <f aca="false">COUNTIF(P9:P53,"&lt;70")</f>
        <v>0</v>
      </c>
      <c r="Q55" s="31" t="n">
        <f aca="false">COUNTIF(Q9:Q53,"&lt;70")</f>
        <v>45</v>
      </c>
    </row>
    <row r="56" customFormat="false" ht="14.25" hidden="false" customHeight="false" outlineLevel="0" collapsed="false">
      <c r="C56" s="32"/>
      <c r="D56" s="32"/>
      <c r="E56" s="32"/>
      <c r="H56" s="30" t="s">
        <v>82</v>
      </c>
      <c r="I56" s="30"/>
      <c r="J56" s="31" t="n">
        <f aca="false">COUNT(J9:J53)</f>
        <v>7</v>
      </c>
      <c r="K56" s="31" t="n">
        <f aca="false">COUNT(K9:K53)</f>
        <v>7</v>
      </c>
      <c r="L56" s="31" t="n">
        <f aca="false">COUNT(L9:L53)</f>
        <v>7</v>
      </c>
      <c r="M56" s="31" t="n">
        <f aca="false">COUNT(M9:M53)</f>
        <v>7</v>
      </c>
      <c r="N56" s="31" t="n">
        <f aca="false">COUNT(N9:N53)</f>
        <v>0</v>
      </c>
      <c r="O56" s="31" t="n">
        <f aca="false">COUNT(O9:O53)</f>
        <v>0</v>
      </c>
      <c r="P56" s="31" t="n">
        <f aca="false">COUNT(P9:P53)</f>
        <v>0</v>
      </c>
      <c r="Q56" s="31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3" t="s">
        <v>83</v>
      </c>
      <c r="I57" s="33"/>
      <c r="J57" s="34" t="n">
        <f aca="false">J54/J56</f>
        <v>0.857142857142857</v>
      </c>
      <c r="K57" s="35" t="n">
        <f aca="false">K54/K56</f>
        <v>0.571428571428571</v>
      </c>
      <c r="L57" s="35" t="n">
        <f aca="false">L54/L56</f>
        <v>0.714285714285714</v>
      </c>
      <c r="M57" s="35" t="n">
        <f aca="false">M54/M56</f>
        <v>0.571428571428571</v>
      </c>
      <c r="N57" s="35" t="e">
        <f aca="false">N54/N56</f>
        <v>#DIV/0!</v>
      </c>
      <c r="O57" s="35" t="e">
        <f aca="false">O54/O56</f>
        <v>#DIV/0!</v>
      </c>
      <c r="P57" s="35" t="e">
        <f aca="false">P54/P56</f>
        <v>#DIV/0!</v>
      </c>
      <c r="Q57" s="35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3" t="s">
        <v>84</v>
      </c>
      <c r="I58" s="33"/>
      <c r="J58" s="34" t="n">
        <f aca="false">J55/J56</f>
        <v>0.142857142857143</v>
      </c>
      <c r="K58" s="34" t="n">
        <f aca="false">K55/K56</f>
        <v>0.428571428571429</v>
      </c>
      <c r="L58" s="35" t="n">
        <f aca="false">L55/L56</f>
        <v>0.285714285714286</v>
      </c>
      <c r="M58" s="35" t="n">
        <f aca="false">M55/M56</f>
        <v>0.428571428571429</v>
      </c>
      <c r="N58" s="35" t="e">
        <f aca="false">N55/N56</f>
        <v>#DIV/0!</v>
      </c>
      <c r="O58" s="35" t="e">
        <f aca="false">O55/O56</f>
        <v>#DIV/0!</v>
      </c>
      <c r="P58" s="35" t="e">
        <f aca="false">P55/P56</f>
        <v>#DIV/0!</v>
      </c>
      <c r="Q58" s="35" t="n">
        <f aca="false">Q55/Q56</f>
        <v>1</v>
      </c>
    </row>
    <row r="59" customFormat="false" ht="14.25" hidden="false" customHeight="false" outlineLevel="0" collapsed="false">
      <c r="C59" s="9"/>
      <c r="D59" s="9"/>
      <c r="E59" s="29"/>
    </row>
    <row r="60" customFormat="false" ht="14.25" hidden="false" customHeight="false" outlineLevel="0" collapsed="false">
      <c r="C60" s="4"/>
      <c r="D60" s="4"/>
      <c r="E60" s="29"/>
    </row>
    <row r="61" customFormat="false" ht="14.25" hidden="false" customHeight="false" outlineLevel="0" collapsed="false">
      <c r="J61" s="36"/>
      <c r="K61" s="36"/>
      <c r="L61" s="36"/>
      <c r="M61" s="36"/>
      <c r="N61" s="36"/>
      <c r="O61" s="36"/>
      <c r="P61" s="36"/>
    </row>
    <row r="62" customFormat="false" ht="14.25" hidden="false" customHeight="false" outlineLevel="0" collapsed="false">
      <c r="J62" s="37" t="s">
        <v>85</v>
      </c>
      <c r="K62" s="37"/>
      <c r="L62" s="37"/>
      <c r="M62" s="37"/>
      <c r="N62" s="37"/>
      <c r="O62" s="37"/>
      <c r="P62" s="37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9" activeCellId="0" sqref="K29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148</v>
      </c>
      <c r="E4" s="5"/>
      <c r="F4" s="5"/>
      <c r="G4" s="5"/>
      <c r="I4" s="0" t="s">
        <v>4</v>
      </c>
      <c r="J4" s="6" t="s">
        <v>149</v>
      </c>
      <c r="K4" s="6"/>
      <c r="M4" s="0" t="s">
        <v>6</v>
      </c>
      <c r="N4" s="7" t="n">
        <f aca="true">TODAY()</f>
        <v>45448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3" t="s">
        <v>150</v>
      </c>
      <c r="D9" s="12" t="s">
        <v>151</v>
      </c>
      <c r="E9" s="12"/>
      <c r="F9" s="12"/>
      <c r="G9" s="12"/>
      <c r="H9" s="12"/>
      <c r="I9" s="12"/>
      <c r="J9" s="13" t="n">
        <v>99</v>
      </c>
      <c r="K9" s="13" t="n">
        <v>100</v>
      </c>
      <c r="L9" s="13"/>
      <c r="M9" s="13"/>
      <c r="N9" s="13"/>
      <c r="O9" s="13"/>
      <c r="P9" s="13"/>
      <c r="Q9" s="18" t="n">
        <f aca="false">SUM(J9:P9)/7</f>
        <v>28.4285714285714</v>
      </c>
      <c r="S9" s="41" t="n">
        <v>98</v>
      </c>
    </row>
    <row r="10" customFormat="false" ht="14.25" hidden="false" customHeight="false" outlineLevel="0" collapsed="false">
      <c r="B10" s="15" t="n">
        <f aca="false">B9+1</f>
        <v>2</v>
      </c>
      <c r="C10" s="13" t="s">
        <v>152</v>
      </c>
      <c r="D10" s="12" t="s">
        <v>153</v>
      </c>
      <c r="E10" s="12"/>
      <c r="F10" s="12"/>
      <c r="G10" s="12"/>
      <c r="H10" s="12"/>
      <c r="I10" s="12"/>
      <c r="J10" s="13" t="n">
        <v>100</v>
      </c>
      <c r="K10" s="13" t="n">
        <v>98</v>
      </c>
      <c r="L10" s="13"/>
      <c r="M10" s="13"/>
      <c r="N10" s="13"/>
      <c r="O10" s="13"/>
      <c r="P10" s="13"/>
      <c r="Q10" s="18" t="n">
        <f aca="false">SUM(J10:P10)/7</f>
        <v>28.2857142857143</v>
      </c>
      <c r="S10" s="41" t="n">
        <v>98</v>
      </c>
    </row>
    <row r="11" customFormat="false" ht="14.25" hidden="false" customHeight="false" outlineLevel="0" collapsed="false">
      <c r="B11" s="15" t="n">
        <f aca="false">B10+1</f>
        <v>3</v>
      </c>
      <c r="C11" s="13" t="s">
        <v>154</v>
      </c>
      <c r="D11" s="12" t="s">
        <v>155</v>
      </c>
      <c r="E11" s="12"/>
      <c r="F11" s="12"/>
      <c r="G11" s="12"/>
      <c r="H11" s="12"/>
      <c r="I11" s="12"/>
      <c r="J11" s="13" t="n">
        <v>93</v>
      </c>
      <c r="K11" s="13" t="n">
        <v>0</v>
      </c>
      <c r="L11" s="13"/>
      <c r="M11" s="13"/>
      <c r="N11" s="13"/>
      <c r="O11" s="13"/>
      <c r="P11" s="13"/>
      <c r="Q11" s="18" t="n">
        <f aca="false">SUM(J11:P11)/7</f>
        <v>13.2857142857143</v>
      </c>
      <c r="S11" s="41"/>
    </row>
    <row r="12" customFormat="false" ht="14.25" hidden="false" customHeight="false" outlineLevel="0" collapsed="false">
      <c r="B12" s="15" t="n">
        <f aca="false">B11+1</f>
        <v>4</v>
      </c>
      <c r="C12" s="13" t="s">
        <v>156</v>
      </c>
      <c r="D12" s="12" t="s">
        <v>157</v>
      </c>
      <c r="E12" s="12"/>
      <c r="F12" s="12"/>
      <c r="G12" s="12"/>
      <c r="H12" s="12"/>
      <c r="I12" s="12"/>
      <c r="J12" s="13" t="n">
        <v>80</v>
      </c>
      <c r="K12" s="13" t="n">
        <v>0</v>
      </c>
      <c r="L12" s="13"/>
      <c r="M12" s="13"/>
      <c r="N12" s="13"/>
      <c r="O12" s="13"/>
      <c r="P12" s="13"/>
      <c r="Q12" s="18" t="n">
        <f aca="false">SUM(J12:P12)/7</f>
        <v>11.4285714285714</v>
      </c>
      <c r="S12" s="41"/>
    </row>
    <row r="13" customFormat="false" ht="14.25" hidden="false" customHeight="false" outlineLevel="0" collapsed="false">
      <c r="B13" s="15" t="n">
        <f aca="false">B12+1</f>
        <v>5</v>
      </c>
      <c r="C13" s="13" t="s">
        <v>158</v>
      </c>
      <c r="D13" s="12" t="s">
        <v>159</v>
      </c>
      <c r="E13" s="12"/>
      <c r="F13" s="12"/>
      <c r="G13" s="12"/>
      <c r="H13" s="12"/>
      <c r="I13" s="12"/>
      <c r="J13" s="13" t="n">
        <v>70</v>
      </c>
      <c r="K13" s="13" t="n">
        <v>0</v>
      </c>
      <c r="L13" s="13"/>
      <c r="M13" s="13"/>
      <c r="N13" s="13"/>
      <c r="O13" s="13"/>
      <c r="P13" s="13"/>
      <c r="Q13" s="18" t="n">
        <f aca="false">SUM(J13:P13)/7</f>
        <v>10</v>
      </c>
      <c r="S13" s="41"/>
    </row>
    <row r="14" customFormat="false" ht="14.25" hidden="false" customHeight="false" outlineLevel="0" collapsed="false">
      <c r="B14" s="15" t="n">
        <f aca="false">B13+1</f>
        <v>6</v>
      </c>
      <c r="C14" s="13" t="s">
        <v>160</v>
      </c>
      <c r="D14" s="12" t="s">
        <v>161</v>
      </c>
      <c r="E14" s="12"/>
      <c r="F14" s="12"/>
      <c r="G14" s="12"/>
      <c r="H14" s="12"/>
      <c r="I14" s="12"/>
      <c r="J14" s="13" t="n">
        <v>80</v>
      </c>
      <c r="K14" s="13" t="n">
        <v>0</v>
      </c>
      <c r="L14" s="13"/>
      <c r="M14" s="13"/>
      <c r="N14" s="13"/>
      <c r="O14" s="13"/>
      <c r="P14" s="13"/>
      <c r="Q14" s="18" t="n">
        <f aca="false">SUM(J14:P14)/7</f>
        <v>11.4285714285714</v>
      </c>
      <c r="S14" s="41"/>
    </row>
    <row r="15" customFormat="false" ht="14.25" hidden="false" customHeight="false" outlineLevel="0" collapsed="false">
      <c r="B15" s="15" t="n">
        <f aca="false">B14+1</f>
        <v>7</v>
      </c>
      <c r="C15" s="13" t="s">
        <v>162</v>
      </c>
      <c r="D15" s="12" t="s">
        <v>163</v>
      </c>
      <c r="E15" s="12"/>
      <c r="F15" s="12"/>
      <c r="G15" s="12"/>
      <c r="H15" s="12"/>
      <c r="I15" s="12"/>
      <c r="J15" s="13" t="n">
        <v>79</v>
      </c>
      <c r="K15" s="13" t="n">
        <v>0</v>
      </c>
      <c r="L15" s="13"/>
      <c r="M15" s="13"/>
      <c r="N15" s="13"/>
      <c r="O15" s="13"/>
      <c r="P15" s="13"/>
      <c r="Q15" s="18" t="n">
        <f aca="false">SUM(J15:P15)/7</f>
        <v>11.2857142857143</v>
      </c>
      <c r="S15" s="41"/>
    </row>
    <row r="16" customFormat="false" ht="14.25" hidden="false" customHeight="false" outlineLevel="0" collapsed="false">
      <c r="B16" s="15" t="n">
        <f aca="false">B15+1</f>
        <v>8</v>
      </c>
      <c r="C16" s="13" t="s">
        <v>164</v>
      </c>
      <c r="D16" s="12" t="s">
        <v>165</v>
      </c>
      <c r="E16" s="12"/>
      <c r="F16" s="12"/>
      <c r="G16" s="12"/>
      <c r="H16" s="12"/>
      <c r="I16" s="12"/>
      <c r="J16" s="13" t="n">
        <v>73</v>
      </c>
      <c r="K16" s="13" t="n">
        <v>98</v>
      </c>
      <c r="L16" s="13"/>
      <c r="M16" s="13"/>
      <c r="N16" s="13"/>
      <c r="O16" s="13"/>
      <c r="P16" s="13"/>
      <c r="Q16" s="18" t="n">
        <f aca="false">SUM(J16:P16)/7</f>
        <v>24.4285714285714</v>
      </c>
      <c r="S16" s="41"/>
    </row>
    <row r="17" customFormat="false" ht="14.25" hidden="false" customHeight="false" outlineLevel="0" collapsed="false">
      <c r="B17" s="15" t="n">
        <f aca="false">B16+1</f>
        <v>9</v>
      </c>
      <c r="C17" s="13" t="s">
        <v>166</v>
      </c>
      <c r="D17" s="12" t="s">
        <v>167</v>
      </c>
      <c r="E17" s="12"/>
      <c r="F17" s="12"/>
      <c r="G17" s="12"/>
      <c r="H17" s="12"/>
      <c r="I17" s="12"/>
      <c r="J17" s="13" t="n">
        <v>88</v>
      </c>
      <c r="K17" s="13" t="n">
        <v>0</v>
      </c>
      <c r="L17" s="13"/>
      <c r="M17" s="13"/>
      <c r="N17" s="13"/>
      <c r="O17" s="13"/>
      <c r="P17" s="13"/>
      <c r="Q17" s="18" t="n">
        <f aca="false">SUM(J17:P17)/7</f>
        <v>12.5714285714286</v>
      </c>
      <c r="S17" s="41"/>
    </row>
    <row r="18" customFormat="false" ht="14.25" hidden="false" customHeight="false" outlineLevel="0" collapsed="false">
      <c r="B18" s="15" t="n">
        <f aca="false">B17+1</f>
        <v>10</v>
      </c>
      <c r="C18" s="13" t="s">
        <v>168</v>
      </c>
      <c r="D18" s="12" t="s">
        <v>169</v>
      </c>
      <c r="E18" s="12"/>
      <c r="F18" s="12"/>
      <c r="G18" s="12"/>
      <c r="H18" s="12"/>
      <c r="I18" s="12"/>
      <c r="J18" s="13" t="n">
        <v>100</v>
      </c>
      <c r="K18" s="13" t="n">
        <v>98</v>
      </c>
      <c r="L18" s="13"/>
      <c r="M18" s="13"/>
      <c r="N18" s="13"/>
      <c r="O18" s="13"/>
      <c r="P18" s="13"/>
      <c r="Q18" s="18" t="n">
        <f aca="false">SUM(J18:P18)/7</f>
        <v>28.2857142857143</v>
      </c>
      <c r="S18" s="41"/>
    </row>
    <row r="19" customFormat="false" ht="14.25" hidden="false" customHeight="false" outlineLevel="0" collapsed="false">
      <c r="B19" s="15" t="n">
        <f aca="false">B18+1</f>
        <v>11</v>
      </c>
      <c r="C19" s="13" t="s">
        <v>170</v>
      </c>
      <c r="D19" s="12" t="s">
        <v>171</v>
      </c>
      <c r="E19" s="12"/>
      <c r="F19" s="12"/>
      <c r="G19" s="12"/>
      <c r="H19" s="12"/>
      <c r="I19" s="12"/>
      <c r="J19" s="13" t="n">
        <v>80</v>
      </c>
      <c r="K19" s="13" t="n">
        <v>78</v>
      </c>
      <c r="L19" s="13"/>
      <c r="M19" s="13"/>
      <c r="N19" s="13"/>
      <c r="O19" s="13"/>
      <c r="P19" s="13"/>
      <c r="Q19" s="18" t="n">
        <f aca="false">SUM(J19:P19)/7</f>
        <v>22.5714285714286</v>
      </c>
      <c r="S19" s="41" t="n">
        <v>70</v>
      </c>
    </row>
    <row r="20" customFormat="false" ht="14.25" hidden="false" customHeight="false" outlineLevel="0" collapsed="false">
      <c r="B20" s="15" t="n">
        <f aca="false">B19+1</f>
        <v>12</v>
      </c>
      <c r="C20" s="13" t="s">
        <v>172</v>
      </c>
      <c r="D20" s="12" t="s">
        <v>173</v>
      </c>
      <c r="E20" s="12"/>
      <c r="F20" s="12"/>
      <c r="G20" s="12"/>
      <c r="H20" s="12"/>
      <c r="I20" s="12"/>
      <c r="J20" s="13" t="n">
        <v>0</v>
      </c>
      <c r="K20" s="13" t="n">
        <v>0</v>
      </c>
      <c r="L20" s="13"/>
      <c r="M20" s="13"/>
      <c r="N20" s="13"/>
      <c r="O20" s="13"/>
      <c r="P20" s="13"/>
      <c r="Q20" s="18" t="n">
        <f aca="false">SUM(J20:P20)/7</f>
        <v>0</v>
      </c>
      <c r="S20" s="41"/>
    </row>
    <row r="21" customFormat="false" ht="14.25" hidden="false" customHeight="false" outlineLevel="0" collapsed="false">
      <c r="B21" s="15" t="n">
        <f aca="false">B20+1</f>
        <v>13</v>
      </c>
      <c r="C21" s="13" t="s">
        <v>174</v>
      </c>
      <c r="D21" s="12" t="s">
        <v>175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/>
      <c r="M21" s="13"/>
      <c r="N21" s="13"/>
      <c r="O21" s="13"/>
      <c r="P21" s="13"/>
      <c r="Q21" s="18" t="n">
        <f aca="false">SUM(J21:P21)/7</f>
        <v>0</v>
      </c>
      <c r="S21" s="41"/>
    </row>
    <row r="22" customFormat="false" ht="14.25" hidden="false" customHeight="false" outlineLevel="0" collapsed="false">
      <c r="B22" s="15" t="n">
        <f aca="false">B21+1</f>
        <v>14</v>
      </c>
      <c r="C22" s="13" t="s">
        <v>176</v>
      </c>
      <c r="D22" s="12" t="s">
        <v>177</v>
      </c>
      <c r="E22" s="12"/>
      <c r="F22" s="12"/>
      <c r="G22" s="12"/>
      <c r="H22" s="12"/>
      <c r="I22" s="12"/>
      <c r="J22" s="13" t="n">
        <v>70</v>
      </c>
      <c r="K22" s="13" t="n">
        <v>78</v>
      </c>
      <c r="L22" s="13"/>
      <c r="M22" s="13"/>
      <c r="N22" s="13"/>
      <c r="O22" s="13"/>
      <c r="P22" s="13"/>
      <c r="Q22" s="18" t="n">
        <f aca="false">SUM(J22:P22)/7</f>
        <v>21.1428571428571</v>
      </c>
      <c r="S22" s="41" t="n">
        <v>70</v>
      </c>
    </row>
    <row r="23" customFormat="false" ht="14.25" hidden="false" customHeight="false" outlineLevel="0" collapsed="false">
      <c r="B23" s="15" t="n">
        <f aca="false">B22+1</f>
        <v>15</v>
      </c>
      <c r="C23" s="13" t="s">
        <v>178</v>
      </c>
      <c r="D23" s="12" t="s">
        <v>179</v>
      </c>
      <c r="E23" s="12"/>
      <c r="F23" s="12"/>
      <c r="G23" s="12"/>
      <c r="H23" s="12"/>
      <c r="I23" s="12"/>
      <c r="J23" s="13" t="n">
        <v>73</v>
      </c>
      <c r="K23" s="13" t="n">
        <v>0</v>
      </c>
      <c r="L23" s="13"/>
      <c r="M23" s="13"/>
      <c r="N23" s="13"/>
      <c r="O23" s="13"/>
      <c r="P23" s="13"/>
      <c r="Q23" s="18" t="n">
        <f aca="false">SUM(J23:P23)/7</f>
        <v>10.4285714285714</v>
      </c>
      <c r="S23" s="41"/>
      <c r="T23" s="21"/>
    </row>
    <row r="24" customFormat="false" ht="14.25" hidden="false" customHeight="false" outlineLevel="0" collapsed="false">
      <c r="B24" s="15" t="n">
        <f aca="false">B23+1</f>
        <v>16</v>
      </c>
      <c r="C24" s="13" t="s">
        <v>180</v>
      </c>
      <c r="D24" s="12" t="s">
        <v>181</v>
      </c>
      <c r="E24" s="12"/>
      <c r="F24" s="12"/>
      <c r="G24" s="12"/>
      <c r="H24" s="12"/>
      <c r="I24" s="12"/>
      <c r="J24" s="13" t="n">
        <v>95</v>
      </c>
      <c r="K24" s="13" t="n">
        <v>90</v>
      </c>
      <c r="L24" s="13"/>
      <c r="M24" s="13"/>
      <c r="N24" s="13"/>
      <c r="O24" s="13"/>
      <c r="P24" s="13"/>
      <c r="Q24" s="18" t="n">
        <f aca="false">SUM(J24:P24)/7</f>
        <v>26.4285714285714</v>
      </c>
      <c r="S24" s="41"/>
    </row>
    <row r="25" customFormat="false" ht="14.25" hidden="false" customHeight="false" outlineLevel="0" collapsed="false">
      <c r="B25" s="15" t="n">
        <f aca="false">B24+1</f>
        <v>17</v>
      </c>
      <c r="C25" s="15" t="s">
        <v>182</v>
      </c>
      <c r="D25" s="42" t="s">
        <v>183</v>
      </c>
      <c r="E25" s="42"/>
      <c r="F25" s="42"/>
      <c r="G25" s="42"/>
      <c r="H25" s="42"/>
      <c r="I25" s="42"/>
      <c r="J25" s="13" t="n">
        <v>0</v>
      </c>
      <c r="K25" s="13" t="n">
        <v>0</v>
      </c>
      <c r="L25" s="13"/>
      <c r="M25" s="13"/>
      <c r="N25" s="13"/>
      <c r="O25" s="13"/>
      <c r="P25" s="13"/>
      <c r="Q25" s="18" t="n">
        <f aca="false">SUM(J25:P25)/7</f>
        <v>0</v>
      </c>
      <c r="S25" s="41"/>
      <c r="T25" s="23" t="n">
        <f aca="false">AVERAGE(J9:J30)</f>
        <v>65.9545454545455</v>
      </c>
      <c r="U25" s="22"/>
      <c r="V25" s="22"/>
    </row>
    <row r="26" customFormat="false" ht="14.25" hidden="false" customHeight="false" outlineLevel="0" collapsed="false">
      <c r="B26" s="15" t="n">
        <f aca="false">B25+1</f>
        <v>18</v>
      </c>
      <c r="C26" s="15" t="s">
        <v>184</v>
      </c>
      <c r="D26" s="42" t="s">
        <v>185</v>
      </c>
      <c r="E26" s="42"/>
      <c r="F26" s="42"/>
      <c r="G26" s="42"/>
      <c r="H26" s="42"/>
      <c r="I26" s="42"/>
      <c r="J26" s="13" t="n">
        <v>87</v>
      </c>
      <c r="K26" s="13" t="n">
        <v>0</v>
      </c>
      <c r="L26" s="13"/>
      <c r="M26" s="13"/>
      <c r="N26" s="13"/>
      <c r="O26" s="13"/>
      <c r="P26" s="13"/>
      <c r="Q26" s="18" t="n">
        <f aca="false">SUM(J26:P26)/7</f>
        <v>12.4285714285714</v>
      </c>
      <c r="S26" s="41"/>
      <c r="T26" s="22"/>
      <c r="U26" s="22"/>
      <c r="V26" s="22"/>
    </row>
    <row r="27" customFormat="false" ht="14.25" hidden="false" customHeight="false" outlineLevel="0" collapsed="false">
      <c r="B27" s="15" t="n">
        <f aca="false">B26+1</f>
        <v>19</v>
      </c>
      <c r="C27" s="15" t="s">
        <v>186</v>
      </c>
      <c r="D27" s="42" t="s">
        <v>187</v>
      </c>
      <c r="E27" s="42"/>
      <c r="F27" s="42"/>
      <c r="G27" s="42"/>
      <c r="H27" s="42"/>
      <c r="I27" s="42"/>
      <c r="J27" s="13" t="n">
        <v>0</v>
      </c>
      <c r="K27" s="13" t="n">
        <v>0</v>
      </c>
      <c r="L27" s="13"/>
      <c r="M27" s="13"/>
      <c r="N27" s="13"/>
      <c r="O27" s="13"/>
      <c r="P27" s="13"/>
      <c r="Q27" s="18" t="n">
        <f aca="false">SUM(J27:P27)/7</f>
        <v>0</v>
      </c>
      <c r="S27" s="41"/>
      <c r="T27" s="22"/>
      <c r="U27" s="22"/>
      <c r="V27" s="22"/>
    </row>
    <row r="28" customFormat="false" ht="14.25" hidden="false" customHeight="false" outlineLevel="0" collapsed="false">
      <c r="B28" s="15" t="n">
        <f aca="false">B27+1</f>
        <v>20</v>
      </c>
      <c r="C28" s="15" t="s">
        <v>188</v>
      </c>
      <c r="D28" s="42" t="s">
        <v>189</v>
      </c>
      <c r="E28" s="42"/>
      <c r="F28" s="42"/>
      <c r="G28" s="42"/>
      <c r="H28" s="42"/>
      <c r="I28" s="42"/>
      <c r="J28" s="13" t="n">
        <v>84</v>
      </c>
      <c r="K28" s="13" t="n">
        <v>95</v>
      </c>
      <c r="L28" s="13"/>
      <c r="M28" s="13"/>
      <c r="N28" s="13"/>
      <c r="O28" s="13"/>
      <c r="P28" s="13"/>
      <c r="Q28" s="18" t="n">
        <f aca="false">SUM(J28:P28)/7</f>
        <v>25.5714285714286</v>
      </c>
      <c r="S28" s="41"/>
      <c r="T28" s="22" t="n">
        <v>22</v>
      </c>
      <c r="U28" s="22" t="n">
        <v>100</v>
      </c>
      <c r="V28" s="22"/>
    </row>
    <row r="29" customFormat="false" ht="14.25" hidden="false" customHeight="false" outlineLevel="0" collapsed="false">
      <c r="B29" s="15" t="n">
        <f aca="false">B28+1</f>
        <v>21</v>
      </c>
      <c r="C29" s="15" t="s">
        <v>190</v>
      </c>
      <c r="D29" s="42" t="s">
        <v>191</v>
      </c>
      <c r="E29" s="42"/>
      <c r="F29" s="42"/>
      <c r="G29" s="42"/>
      <c r="H29" s="42"/>
      <c r="I29" s="42"/>
      <c r="J29" s="13" t="n">
        <v>100</v>
      </c>
      <c r="K29" s="13" t="n">
        <v>100</v>
      </c>
      <c r="L29" s="13"/>
      <c r="M29" s="13"/>
      <c r="N29" s="13"/>
      <c r="O29" s="13"/>
      <c r="P29" s="13"/>
      <c r="Q29" s="18" t="n">
        <f aca="false">SUM(J29:P29)/7</f>
        <v>28.5714285714286</v>
      </c>
      <c r="S29" s="41" t="n">
        <v>100</v>
      </c>
      <c r="T29" s="22" t="n">
        <f aca="false">COUNTIF(J9:J30,"&gt;=66")</f>
        <v>17</v>
      </c>
      <c r="U29" s="22"/>
      <c r="V29" s="22"/>
    </row>
    <row r="30" customFormat="false" ht="14.25" hidden="false" customHeight="false" outlineLevel="0" collapsed="false">
      <c r="B30" s="15" t="n">
        <f aca="false">B29+1</f>
        <v>22</v>
      </c>
      <c r="C30" s="15" t="s">
        <v>192</v>
      </c>
      <c r="D30" s="42" t="s">
        <v>193</v>
      </c>
      <c r="E30" s="42"/>
      <c r="F30" s="42"/>
      <c r="G30" s="42"/>
      <c r="H30" s="42"/>
      <c r="I30" s="42"/>
      <c r="J30" s="13" t="n">
        <v>0</v>
      </c>
      <c r="K30" s="13" t="n">
        <v>0</v>
      </c>
      <c r="L30" s="13"/>
      <c r="M30" s="13"/>
      <c r="N30" s="13"/>
      <c r="O30" s="13"/>
      <c r="P30" s="13"/>
      <c r="Q30" s="18" t="n">
        <f aca="false">SUM(J30:P30)/7</f>
        <v>0</v>
      </c>
      <c r="S30" s="41"/>
      <c r="T30" s="22"/>
      <c r="U30" s="22" t="n">
        <f aca="false">T29*U28/T28</f>
        <v>77.2727272727273</v>
      </c>
      <c r="V30" s="22"/>
    </row>
    <row r="31" customFormat="false" ht="14.2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 t="n">
        <f aca="false">SUM(J31:P31)/7</f>
        <v>0</v>
      </c>
      <c r="S31" s="43"/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 t="n">
        <f aca="false">SUM(J32:P32)/7</f>
        <v>0</v>
      </c>
      <c r="S32" s="43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 t="n">
        <f aca="false">SUM(J33:P33)/7</f>
        <v>0</v>
      </c>
      <c r="S33" s="43"/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 t="n">
        <f aca="false">SUM(J34:P34)/7</f>
        <v>0</v>
      </c>
      <c r="S34" s="43"/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 t="n">
        <f aca="false">SUM(J35:P35)/7</f>
        <v>0</v>
      </c>
      <c r="S35" s="43"/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 t="n">
        <f aca="false">SUM(J36:P36)/7</f>
        <v>0</v>
      </c>
      <c r="S36" s="43"/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 t="n">
        <f aca="false">SUM(J37:P37)/7</f>
        <v>0</v>
      </c>
      <c r="S37" s="43"/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4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4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4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4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4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4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4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4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5"/>
      <c r="E53" s="25"/>
      <c r="F53" s="25"/>
      <c r="G53" s="25"/>
      <c r="H53" s="25"/>
      <c r="I53" s="25"/>
      <c r="J53" s="11"/>
      <c r="K53" s="11"/>
      <c r="L53" s="11"/>
      <c r="M53" s="11"/>
      <c r="N53" s="11"/>
      <c r="O53" s="11"/>
      <c r="P53" s="11"/>
      <c r="Q53" s="18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6" t="s">
        <v>80</v>
      </c>
      <c r="I54" s="26"/>
      <c r="J54" s="27" t="n">
        <f aca="false">COUNTIF(J9:J53,"&gt;=70")</f>
        <v>17</v>
      </c>
      <c r="K54" s="27" t="n">
        <f aca="false">COUNTIF(K9:K53,"&gt;=70")</f>
        <v>9</v>
      </c>
      <c r="L54" s="27" t="n">
        <f aca="false">COUNTIF(L9:L53,"&gt;=70")</f>
        <v>0</v>
      </c>
      <c r="M54" s="27" t="n">
        <f aca="false">COUNTIF(M9:M53,"&gt;=70")</f>
        <v>0</v>
      </c>
      <c r="N54" s="27" t="n">
        <f aca="false">COUNTIF(N9:N53,"&gt;=70")</f>
        <v>0</v>
      </c>
      <c r="O54" s="27" t="n">
        <f aca="false">COUNTIF(O9:O53,"&gt;=70")</f>
        <v>0</v>
      </c>
      <c r="P54" s="27" t="n">
        <f aca="false">COUNTIF(P9:P53,"&gt;=70")</f>
        <v>0</v>
      </c>
      <c r="Q54" s="28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9"/>
      <c r="H55" s="30" t="s">
        <v>81</v>
      </c>
      <c r="I55" s="30"/>
      <c r="J55" s="31" t="n">
        <f aca="false">COUNTIF(J9:J53,"&lt;70")</f>
        <v>5</v>
      </c>
      <c r="K55" s="31" t="n">
        <f aca="false">COUNTIF(K9:K53,"&lt;70")</f>
        <v>13</v>
      </c>
      <c r="L55" s="31" t="n">
        <f aca="false">COUNTIF(L9:L53,"&lt;70")</f>
        <v>0</v>
      </c>
      <c r="M55" s="31" t="n">
        <f aca="false">COUNTIF(M9:M53,"&lt;70")</f>
        <v>0</v>
      </c>
      <c r="N55" s="31" t="n">
        <f aca="false">COUNTIF(N9:N53,"&lt;70")</f>
        <v>0</v>
      </c>
      <c r="O55" s="31" t="n">
        <f aca="false">COUNTIF(O9:O53,"&lt;70")</f>
        <v>0</v>
      </c>
      <c r="P55" s="31" t="n">
        <f aca="false">COUNTIF(P9:P53,"&lt;70")</f>
        <v>0</v>
      </c>
      <c r="Q55" s="31" t="n">
        <f aca="false">COUNTIF(Q9:Q53,"&lt;70")</f>
        <v>45</v>
      </c>
    </row>
    <row r="56" customFormat="false" ht="14.25" hidden="false" customHeight="false" outlineLevel="0" collapsed="false">
      <c r="C56" s="32"/>
      <c r="D56" s="32"/>
      <c r="E56" s="32"/>
      <c r="H56" s="30" t="s">
        <v>82</v>
      </c>
      <c r="I56" s="30"/>
      <c r="J56" s="31" t="n">
        <f aca="false">COUNT(J9:J53)</f>
        <v>22</v>
      </c>
      <c r="K56" s="31" t="n">
        <f aca="false">COUNT(K9:K53)</f>
        <v>22</v>
      </c>
      <c r="L56" s="31" t="n">
        <f aca="false">COUNT(L9:L53)</f>
        <v>0</v>
      </c>
      <c r="M56" s="31" t="n">
        <f aca="false">COUNT(M9:M53)</f>
        <v>0</v>
      </c>
      <c r="N56" s="31" t="n">
        <f aca="false">COUNT(N9:N53)</f>
        <v>0</v>
      </c>
      <c r="O56" s="31" t="n">
        <f aca="false">COUNT(O9:O53)</f>
        <v>0</v>
      </c>
      <c r="P56" s="31" t="n">
        <f aca="false">COUNT(P9:P53)</f>
        <v>0</v>
      </c>
      <c r="Q56" s="31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3" t="s">
        <v>83</v>
      </c>
      <c r="I57" s="33"/>
      <c r="J57" s="34" t="n">
        <f aca="false">J54/J56</f>
        <v>0.772727272727273</v>
      </c>
      <c r="K57" s="35" t="n">
        <f aca="false">K54/K56</f>
        <v>0.409090909090909</v>
      </c>
      <c r="L57" s="35" t="e">
        <f aca="false">L54/L56</f>
        <v>#DIV/0!</v>
      </c>
      <c r="M57" s="35" t="e">
        <f aca="false">M54/M56</f>
        <v>#DIV/0!</v>
      </c>
      <c r="N57" s="35" t="e">
        <f aca="false">N54/N56</f>
        <v>#DIV/0!</v>
      </c>
      <c r="O57" s="35" t="e">
        <f aca="false">O54/O56</f>
        <v>#DIV/0!</v>
      </c>
      <c r="P57" s="35" t="e">
        <f aca="false">P54/P56</f>
        <v>#DIV/0!</v>
      </c>
      <c r="Q57" s="35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3" t="s">
        <v>84</v>
      </c>
      <c r="I58" s="33"/>
      <c r="J58" s="34" t="n">
        <f aca="false">J55/J56</f>
        <v>0.227272727272727</v>
      </c>
      <c r="K58" s="34" t="n">
        <f aca="false">K55/K56</f>
        <v>0.590909090909091</v>
      </c>
      <c r="L58" s="35" t="e">
        <f aca="false">L55/L56</f>
        <v>#DIV/0!</v>
      </c>
      <c r="M58" s="35" t="e">
        <f aca="false">M55/M56</f>
        <v>#DIV/0!</v>
      </c>
      <c r="N58" s="35" t="e">
        <f aca="false">N55/N56</f>
        <v>#DIV/0!</v>
      </c>
      <c r="O58" s="35" t="e">
        <f aca="false">O55/O56</f>
        <v>#DIV/0!</v>
      </c>
      <c r="P58" s="35" t="e">
        <f aca="false">P55/P56</f>
        <v>#DIV/0!</v>
      </c>
      <c r="Q58" s="35" t="n">
        <f aca="false">Q55/Q56</f>
        <v>1</v>
      </c>
    </row>
    <row r="59" customFormat="false" ht="14.25" hidden="false" customHeight="false" outlineLevel="0" collapsed="false">
      <c r="C59" s="9"/>
      <c r="D59" s="9"/>
      <c r="E59" s="29"/>
    </row>
    <row r="60" customFormat="false" ht="14.25" hidden="false" customHeight="false" outlineLevel="0" collapsed="false">
      <c r="C60" s="4"/>
      <c r="D60" s="4"/>
      <c r="E60" s="29"/>
    </row>
    <row r="61" customFormat="false" ht="14.25" hidden="false" customHeight="false" outlineLevel="0" collapsed="false">
      <c r="J61" s="36"/>
      <c r="K61" s="36"/>
      <c r="L61" s="36"/>
      <c r="M61" s="36"/>
      <c r="N61" s="36"/>
      <c r="O61" s="36"/>
      <c r="P61" s="36"/>
    </row>
    <row r="62" customFormat="false" ht="14.25" hidden="false" customHeight="false" outlineLevel="0" collapsed="false">
      <c r="J62" s="37" t="s">
        <v>85</v>
      </c>
      <c r="K62" s="37"/>
      <c r="L62" s="37"/>
      <c r="M62" s="37"/>
      <c r="N62" s="37"/>
      <c r="O62" s="37"/>
      <c r="P62" s="37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2024-06-05T10:20:31Z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