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REPORTES Y EVIDENCIAS F-J 2024\REPORTES PARCIALES\REPORTE PARCIAL 3\"/>
    </mc:Choice>
  </mc:AlternateContent>
  <xr:revisionPtr revIDLastSave="0" documentId="13_ncr:1_{4A1CD298-CE6D-4950-B7BB-10781130235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601 A" sheetId="1" r:id="rId1"/>
    <sheet name="601 B" sheetId="3" r:id="rId2"/>
    <sheet name="401 B" sheetId="4" r:id="rId3"/>
    <sheet name="401 C" sheetId="5" r:id="rId4"/>
    <sheet name="405 A" sheetId="6" r:id="rId5"/>
    <sheet name="Hoja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3" l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9" i="4"/>
  <c r="Q32" i="6"/>
  <c r="Q31" i="6"/>
  <c r="Q30" i="6"/>
  <c r="Q29" i="6"/>
  <c r="Q28" i="6"/>
  <c r="Q27" i="6"/>
  <c r="Q26" i="6"/>
  <c r="Q25" i="6"/>
  <c r="Q34" i="1"/>
  <c r="Q33" i="1"/>
  <c r="Q32" i="1"/>
  <c r="Q31" i="1"/>
  <c r="Q30" i="1"/>
  <c r="Q29" i="1"/>
  <c r="Q2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3"/>
  <c r="Q29" i="3"/>
  <c r="Q30" i="3"/>
  <c r="Q31" i="3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P39" i="5"/>
  <c r="O39" i="5"/>
  <c r="N39" i="5"/>
  <c r="M39" i="5"/>
  <c r="L39" i="5"/>
  <c r="K39" i="5"/>
  <c r="J3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P38" i="3"/>
  <c r="O38" i="3"/>
  <c r="N38" i="3"/>
  <c r="M38" i="3"/>
  <c r="L38" i="3"/>
  <c r="K38" i="3"/>
  <c r="J38" i="3"/>
  <c r="P37" i="3"/>
  <c r="O37" i="3"/>
  <c r="N37" i="3"/>
  <c r="M37" i="3"/>
  <c r="L37" i="3"/>
  <c r="K37" i="3"/>
  <c r="J37" i="3"/>
  <c r="P36" i="3"/>
  <c r="O36" i="3"/>
  <c r="N36" i="3"/>
  <c r="M36" i="3"/>
  <c r="L36" i="3"/>
  <c r="K36" i="3"/>
  <c r="J3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N39" i="3" l="1"/>
  <c r="O40" i="3"/>
  <c r="O39" i="3"/>
  <c r="K38" i="4"/>
  <c r="N41" i="6"/>
  <c r="N40" i="6"/>
  <c r="M40" i="6"/>
  <c r="L41" i="6"/>
  <c r="L40" i="6"/>
  <c r="P43" i="5"/>
  <c r="P42" i="5"/>
  <c r="P40" i="6"/>
  <c r="P41" i="6"/>
  <c r="O40" i="6"/>
  <c r="K41" i="6"/>
  <c r="K40" i="6"/>
  <c r="J40" i="6"/>
  <c r="J41" i="6"/>
  <c r="J43" i="5"/>
  <c r="J42" i="5"/>
  <c r="L43" i="5"/>
  <c r="L42" i="5"/>
  <c r="K43" i="5"/>
  <c r="K42" i="5"/>
  <c r="N43" i="5"/>
  <c r="N42" i="5"/>
  <c r="M43" i="5"/>
  <c r="M42" i="5"/>
  <c r="L39" i="4"/>
  <c r="K39" i="4"/>
  <c r="N39" i="4"/>
  <c r="N38" i="4"/>
  <c r="O38" i="4"/>
  <c r="P39" i="4"/>
  <c r="J38" i="4"/>
  <c r="K40" i="3"/>
  <c r="K39" i="3"/>
  <c r="J39" i="3"/>
  <c r="L40" i="3"/>
  <c r="P40" i="3"/>
  <c r="L39" i="3"/>
  <c r="P39" i="3"/>
  <c r="M40" i="3"/>
  <c r="M38" i="4"/>
  <c r="O43" i="5"/>
  <c r="Q38" i="3"/>
  <c r="M39" i="3"/>
  <c r="J40" i="3"/>
  <c r="N40" i="3"/>
  <c r="O39" i="4"/>
  <c r="O42" i="5"/>
  <c r="Q41" i="5"/>
  <c r="Q37" i="4"/>
  <c r="L38" i="4"/>
  <c r="P38" i="4"/>
  <c r="M39" i="4"/>
  <c r="Q39" i="6"/>
  <c r="M41" i="6"/>
  <c r="O41" i="6"/>
  <c r="Q37" i="6"/>
  <c r="Q38" i="6"/>
  <c r="Q39" i="5"/>
  <c r="Q40" i="5"/>
  <c r="J39" i="4"/>
  <c r="Q35" i="4"/>
  <c r="Q36" i="4"/>
  <c r="Q36" i="3"/>
  <c r="Q37" i="3"/>
  <c r="K37" i="1"/>
  <c r="L37" i="1"/>
  <c r="M37" i="1"/>
  <c r="N37" i="1"/>
  <c r="O37" i="1"/>
  <c r="P37" i="1"/>
  <c r="J37" i="1"/>
  <c r="K36" i="1"/>
  <c r="L36" i="1"/>
  <c r="M36" i="1"/>
  <c r="N36" i="1"/>
  <c r="O36" i="1"/>
  <c r="P36" i="1"/>
  <c r="K35" i="1"/>
  <c r="L35" i="1"/>
  <c r="M35" i="1"/>
  <c r="N35" i="1"/>
  <c r="O35" i="1"/>
  <c r="P35" i="1"/>
  <c r="J36" i="1"/>
  <c r="J35" i="1"/>
  <c r="Q41" i="6" l="1"/>
  <c r="Q40" i="6"/>
  <c r="Q42" i="5"/>
  <c r="Q43" i="5"/>
  <c r="Q39" i="4"/>
  <c r="Q38" i="4"/>
  <c r="Q40" i="3"/>
  <c r="Q39" i="3"/>
  <c r="K39" i="1" l="1"/>
  <c r="L39" i="1"/>
  <c r="M39" i="1"/>
  <c r="N39" i="1"/>
  <c r="O39" i="1"/>
  <c r="P39" i="1"/>
  <c r="K38" i="1"/>
  <c r="L38" i="1"/>
  <c r="M38" i="1"/>
  <c r="N38" i="1"/>
  <c r="O38" i="1"/>
  <c r="P38" i="1"/>
  <c r="J39" i="1"/>
  <c r="J38" i="1"/>
  <c r="Q37" i="1" l="1"/>
  <c r="Q36" i="1"/>
  <c r="Q3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Q38" i="1"/>
</calcChain>
</file>

<file path=xl/sharedStrings.xml><?xml version="1.0" encoding="utf-8"?>
<sst xmlns="http://schemas.openxmlformats.org/spreadsheetml/2006/main" count="329" uniqueCount="235">
  <si>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</si>
  <si>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</si>
  <si>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</si>
  <si>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</si>
  <si>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</si>
  <si>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</si>
  <si>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</si>
  <si>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</si>
  <si>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</si>
  <si>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</si>
  <si>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</si>
  <si>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</si>
  <si>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</si>
  <si>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</si>
  <si>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</si>
  <si>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</si>
  <si>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</si>
  <si>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</si>
  <si>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</si>
  <si>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</si>
  <si>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</si>
  <si>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</si>
  <si>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</si>
  <si>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DEL MANTENIMIENTO</t>
  </si>
  <si>
    <t>601 A</t>
  </si>
  <si>
    <t>MA. DE LA CRUZ PORRAS ARIAS</t>
  </si>
  <si>
    <t>601 B</t>
  </si>
  <si>
    <t>FEB -JUN 2024</t>
  </si>
  <si>
    <t>MARIA DE LA CRUZ PORRAS ARIAS</t>
  </si>
  <si>
    <t>INVESTIGACIÓN DE OPERACIONES I</t>
  </si>
  <si>
    <t>401 B</t>
  </si>
  <si>
    <t>FEB- JUN 2024</t>
  </si>
  <si>
    <t>MARÍA DELA CRUZ PORRAS ARIAS</t>
  </si>
  <si>
    <t>401 C</t>
  </si>
  <si>
    <t>MARÍA DE LA CRUZ PORRAS ARIAS</t>
  </si>
  <si>
    <t>MÉTODOS CUANTITATIVOS PARA ADMINISTRACIÓN</t>
  </si>
  <si>
    <t>405 A</t>
  </si>
  <si>
    <t>211U0067</t>
  </si>
  <si>
    <t>211U0599</t>
  </si>
  <si>
    <t>211U0068</t>
  </si>
  <si>
    <t>211U0075</t>
  </si>
  <si>
    <t>211U0071</t>
  </si>
  <si>
    <t>211U0660</t>
  </si>
  <si>
    <t>211U0077</t>
  </si>
  <si>
    <t>211U0078</t>
  </si>
  <si>
    <t>211U0081</t>
  </si>
  <si>
    <t>211U0083</t>
  </si>
  <si>
    <t>211U0086</t>
  </si>
  <si>
    <t>211U0087</t>
  </si>
  <si>
    <t>211U0091</t>
  </si>
  <si>
    <t>211U0092</t>
  </si>
  <si>
    <t>211U0093</t>
  </si>
  <si>
    <t>211U0096</t>
  </si>
  <si>
    <t>211U0505</t>
  </si>
  <si>
    <t>211U0103</t>
  </si>
  <si>
    <t>211U0104</t>
  </si>
  <si>
    <t>211U0105</t>
  </si>
  <si>
    <t>211U0109</t>
  </si>
  <si>
    <t>211U0110</t>
  </si>
  <si>
    <t>211U0114</t>
  </si>
  <si>
    <t>221U0048</t>
  </si>
  <si>
    <t>211U0121</t>
  </si>
  <si>
    <t>211U0123</t>
  </si>
  <si>
    <t>AGUILAR GOMEZ GERMAN</t>
  </si>
  <si>
    <t>ANTEMATE AREVALO RAFAEL DE JESUS</t>
  </si>
  <si>
    <t>ANTEMATE VELASCO LIZBETH</t>
  </si>
  <si>
    <t>CAMPOS GABINO RODRIGO</t>
  </si>
  <si>
    <t>CHAPOL PONCIANO ROSA ISELA</t>
  </si>
  <si>
    <t>CHIGO ALFONSO DAMARIS AZENETH</t>
  </si>
  <si>
    <t>CHIGO MARTINEZ JORGE DAVID</t>
  </si>
  <si>
    <t>CHIGUIL PEREZ AURORA</t>
  </si>
  <si>
    <t>CRUZ DOMINGUEZ IRVIN</t>
  </si>
  <si>
    <t>CRUZ MARCIAL LILIANA ARLET</t>
  </si>
  <si>
    <t>HERRERA MIROS KENIA PAOLA</t>
  </si>
  <si>
    <t>LLANOS CHIPOL FRIDA SOFIA</t>
  </si>
  <si>
    <t>LOPEZ COTA KATHIA NINEL</t>
  </si>
  <si>
    <t>MAYA SEBA JORGE</t>
  </si>
  <si>
    <t>MENDOZA MARTÍNEZ JOSSELIN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</si>
  <si>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</si>
  <si>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</si>
  <si>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</si>
  <si>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</si>
  <si>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</si>
  <si>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RIOS CADENA MARIA JOSE</t>
  </si>
  <si>
    <t>SANCHEZ MARTÍNEZ ANA KAREN</t>
  </si>
  <si>
    <t>TOTO CHAMPALA IDANIA RUBI</t>
  </si>
  <si>
    <t>URIETA MARTINEZ KARINA</t>
  </si>
  <si>
    <t>211U0072</t>
  </si>
  <si>
    <t>211U0082</t>
  </si>
  <si>
    <t>211U0085</t>
  </si>
  <si>
    <t>201U0019</t>
  </si>
  <si>
    <t>211U0601</t>
  </si>
  <si>
    <t>201U0029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</si>
  <si>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</si>
  <si>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</si>
  <si>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</si>
  <si>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</si>
  <si>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</si>
  <si>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</si>
  <si>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</si>
  <si>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</si>
  <si>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</si>
  <si>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211U0117</t>
  </si>
  <si>
    <t>211U0118</t>
  </si>
  <si>
    <t>211U0122</t>
  </si>
  <si>
    <t>211U0566</t>
  </si>
  <si>
    <t>CAPORAL VALENTÍN CESAR EDUARDO</t>
  </si>
  <si>
    <t>CRUZ JUAREZ ALONDRA JARED</t>
  </si>
  <si>
    <t>FIGUEROA GOMEZ MARIA FERNANDA</t>
  </si>
  <si>
    <t>FONSECA CRUZ ISRAEL</t>
  </si>
  <si>
    <t>GALINDO CATEMAXCA ARLETH</t>
  </si>
  <si>
    <t>JARAMILLO CATEMAXCA ARLETH</t>
  </si>
  <si>
    <t>LINARES MIL FATIMA</t>
  </si>
  <si>
    <t>MARCE HIPOLITO JOSUE JORGE</t>
  </si>
  <si>
    <t>MENDOZA CHIGO JONATHAN DE JESUS</t>
  </si>
  <si>
    <t>MIL CASTILLO KARLA MELISSA</t>
  </si>
  <si>
    <t>MIXTEGA CAYETANO MONICA</t>
  </si>
  <si>
    <t>MORALES CHAGALA MIGUEL</t>
  </si>
  <si>
    <t>PAXTIAN BAXIN ANAHÍ</t>
  </si>
  <si>
    <t>RINCON PEDROZA OMAR YAEL</t>
  </si>
  <si>
    <t>RIVEROLL SANTOS PABLO</t>
  </si>
  <si>
    <t>SOTELO GRANDA GUMA JARETH</t>
  </si>
  <si>
    <t>TAXILAGA ARENAL ALEJANDRO DE JESUS</t>
  </si>
  <si>
    <t>TOTO POLITO ROSARIO DEL CARMEN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</si>
  <si>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</si>
  <si>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</si>
  <si>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</si>
  <si>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</si>
  <si>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</si>
  <si>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</si>
  <si>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</si>
  <si>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</si>
  <si>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231U0001</t>
  </si>
  <si>
    <t>221U0103</t>
  </si>
  <si>
    <t>221U0105</t>
  </si>
  <si>
    <t>221U0107</t>
  </si>
  <si>
    <t>221U0072</t>
  </si>
  <si>
    <t>211U0569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</si>
  <si>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</si>
  <si>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</si>
  <si>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</si>
  <si>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</si>
  <si>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</si>
  <si>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</si>
  <si>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</si>
  <si>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CARRERA ANDRÉ  MARTÍNEZ JALIL</t>
  </si>
  <si>
    <t>DOMINGUEZ REYES KARLA MICHELLE</t>
  </si>
  <si>
    <t>HERNANDEZ SANTOS JAIME</t>
  </si>
  <si>
    <t>HERNANDEZ ZAPOT MARÍA FERNANDA</t>
  </si>
  <si>
    <t>MORENO CASTRO ADRIAN DE JESUS</t>
  </si>
  <si>
    <t>OLIVEROS ISIDORO VANIA</t>
  </si>
  <si>
    <t>ORTIZ MARCIAL MONSERRAT</t>
  </si>
  <si>
    <t>PEREZ REYES STEFANY GABRIELA</t>
  </si>
  <si>
    <t>POLITO MARCIAL MAURICIO</t>
  </si>
  <si>
    <t>RINCON ZAMUDIO JAVIER MANUEL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</si>
  <si>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</si>
  <si>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</si>
  <si>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</si>
  <si>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</si>
  <si>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</si>
  <si>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</si>
  <si>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</si>
  <si>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</si>
  <si>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</si>
  <si>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</si>
  <si>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</si>
  <si>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</si>
  <si>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211U0095</t>
  </si>
  <si>
    <t>221U0100</t>
  </si>
  <si>
    <t>221U0796</t>
  </si>
  <si>
    <t>221U0113</t>
  </si>
  <si>
    <t>221U0120</t>
  </si>
  <si>
    <t>ACOSTA BUSTAMANTE HECTOR JOSE</t>
  </si>
  <si>
    <t>ALEMAN GONZALEZ MARIA FERNNADA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</si>
  <si>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</si>
  <si>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</si>
  <si>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</si>
  <si>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</si>
  <si>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</si>
  <si>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MARTINEZ AGUIRRE IVETT MONTSERRAT</t>
  </si>
  <si>
    <t>MIXTEGA ANOTA IVAN JAIR</t>
  </si>
  <si>
    <t>ROSAS BUSTAMANTE MIGUEL ANGEL</t>
  </si>
  <si>
    <t>SALADO CHAIRA JUAN URIEL</t>
  </si>
  <si>
    <t>VELEZ CEBA INGRID ARELI</t>
  </si>
  <si>
    <t>221U0269</t>
  </si>
  <si>
    <t>221U0271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</si>
  <si>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</si>
  <si>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</si>
  <si>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</si>
  <si>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</si>
  <si>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</si>
  <si>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</si>
  <si>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</si>
  <si>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</si>
  <si>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</si>
  <si>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</si>
  <si>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</si>
  <si>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221U0301</t>
  </si>
  <si>
    <t>221U0303</t>
  </si>
  <si>
    <t>221U0305</t>
  </si>
  <si>
    <t>221U0307</t>
  </si>
  <si>
    <t>221U0311</t>
  </si>
  <si>
    <t>221U0315</t>
  </si>
  <si>
    <t>211U0259</t>
  </si>
  <si>
    <t>221U0323</t>
  </si>
  <si>
    <t>221U0330</t>
  </si>
  <si>
    <t>221U0339</t>
  </si>
  <si>
    <t>221U0342</t>
  </si>
  <si>
    <t>AMBROS XOLO JOSE ANTONIO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</si>
  <si>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</si>
  <si>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</si>
  <si>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</si>
  <si>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</si>
  <si>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</si>
  <si>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</si>
  <si>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</si>
  <si>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</si>
  <si>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</si>
  <si>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</si>
  <si>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</si>
  <si>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LOPEZ CHIGUIL INDIRA</t>
  </si>
  <si>
    <t>MALAGA CAMACHO YAZARETH DEL CARMEN</t>
  </si>
  <si>
    <t>MALAGA FISCAL DIANA GUADALUPE</t>
  </si>
  <si>
    <t>MARTINEZ MARTÍNEZ CESAR MAURICIO</t>
  </si>
  <si>
    <t>MELCHI COTA CINTHIA YARELI</t>
  </si>
  <si>
    <t>MORALES ALFONSO ALMA GERALDINE</t>
  </si>
  <si>
    <t>ORTIZ RAMIREZ DIANA LIZZETH</t>
  </si>
  <si>
    <t>PAXTIAN VILLEGAS YAZMIN DEL CARMEN</t>
  </si>
  <si>
    <t>QUINO BUSTAMANTE VICTOR MANUEL</t>
  </si>
  <si>
    <t>SANCHEZ MIXTEGA MARTÍN</t>
  </si>
  <si>
    <t>VELASCO COTA JORGE ALBERTO</t>
  </si>
  <si>
    <t>XALA GARCÍA RAYSA MONTSERRAT</t>
  </si>
  <si>
    <t>COYOLT LUCIANO KEVIN</t>
  </si>
  <si>
    <t>FRANCO ALONSO ABRIL MAYRANI</t>
  </si>
  <si>
    <t>GOMEZ GOLPE JENIFER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</si>
</sst>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topLeftCell="A4" zoomScale="90" zoomScaleNormal="9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30" customHeight="1" x14ac:dyDescent="0.3">
      <c r="C4" t="s">
        <v>0</v>
      </c>
      <c r="D4" s="28" t="s">
        <v>23</v>
      </c>
      <c r="E4" s="29"/>
      <c r="F4" s="29"/>
      <c r="G4" s="29"/>
      <c r="I4" t="s">
        <v>1</v>
      </c>
      <c r="J4" s="35" t="s">
        <v>24</v>
      </c>
      <c r="K4" s="36"/>
      <c r="M4" t="s">
        <v>2</v>
      </c>
      <c r="N4" s="37">
        <v>45429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5" t="s">
        <v>27</v>
      </c>
      <c r="E6" s="36"/>
      <c r="F6" s="36"/>
      <c r="G6" s="36"/>
      <c r="I6" s="21" t="s">
        <v>21</v>
      </c>
      <c r="J6" s="21"/>
      <c r="K6" s="22" t="s">
        <v>25</v>
      </c>
      <c r="L6" s="23"/>
      <c r="M6" s="23"/>
      <c r="N6" s="23"/>
      <c r="O6" s="23"/>
      <c r="P6" s="23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">
        <v>37</v>
      </c>
      <c r="D9" s="30" t="s">
        <v>63</v>
      </c>
      <c r="E9" s="31"/>
      <c r="F9" s="31"/>
      <c r="G9" s="31"/>
      <c r="H9" s="31"/>
      <c r="I9" s="32"/>
      <c r="J9" s="16">
        <v>0</v>
      </c>
      <c r="K9" s="3">
        <v>78</v>
      </c>
      <c r="L9" s="16">
        <v>0</v>
      </c>
      <c r="M9" s="3"/>
      <c r="N9" s="3"/>
      <c r="O9" s="3"/>
      <c r="P9" s="3"/>
      <c r="Q9" s="8">
        <f>SUM(J9:N9)/5</f>
        <v>15.6</v>
      </c>
    </row>
    <row r="10" spans="2:18" x14ac:dyDescent="0.3">
      <c r="B10" s="5">
        <f>B9+1</f>
        <v>2</v>
      </c>
      <c r="C10" s="5" t="s">
        <v>38</v>
      </c>
      <c r="D10" s="30" t="s">
        <v>64</v>
      </c>
      <c r="E10" s="31"/>
      <c r="F10" s="31"/>
      <c r="G10" s="31"/>
      <c r="H10" s="31"/>
      <c r="I10" s="32"/>
      <c r="J10" s="3">
        <v>76</v>
      </c>
      <c r="K10" s="3">
        <v>100</v>
      </c>
      <c r="L10" s="3">
        <v>79</v>
      </c>
      <c r="M10" s="3"/>
      <c r="N10" s="3"/>
      <c r="O10" s="3"/>
      <c r="P10" s="3"/>
      <c r="Q10" s="8">
        <f t="shared" ref="Q10:Q34" si="0">SUM(J10:N10)/5</f>
        <v>51</v>
      </c>
    </row>
    <row r="11" spans="2:18" x14ac:dyDescent="0.3">
      <c r="B11" s="5">
        <f t="shared" ref="B11:B34" si="1">B10+1</f>
        <v>3</v>
      </c>
      <c r="C11" s="5" t="s">
        <v>39</v>
      </c>
      <c r="D11" s="30" t="s">
        <v>65</v>
      </c>
      <c r="E11" s="31"/>
      <c r="F11" s="31"/>
      <c r="G11" s="31"/>
      <c r="H11" s="31"/>
      <c r="I11" s="32"/>
      <c r="J11" s="3">
        <v>76</v>
      </c>
      <c r="K11" s="3">
        <v>91</v>
      </c>
      <c r="L11" s="3">
        <v>86</v>
      </c>
      <c r="M11" s="3"/>
      <c r="N11" s="3"/>
      <c r="O11" s="3"/>
      <c r="P11" s="3"/>
      <c r="Q11" s="8">
        <f t="shared" si="0"/>
        <v>50.6</v>
      </c>
    </row>
    <row r="12" spans="2:18" x14ac:dyDescent="0.3">
      <c r="B12" s="5">
        <f t="shared" si="1"/>
        <v>4</v>
      </c>
      <c r="C12" s="5" t="s">
        <v>41</v>
      </c>
      <c r="D12" s="30" t="s">
        <v>66</v>
      </c>
      <c r="E12" s="31"/>
      <c r="F12" s="31"/>
      <c r="G12" s="31"/>
      <c r="H12" s="31"/>
      <c r="I12" s="32"/>
      <c r="J12" s="16">
        <v>0</v>
      </c>
      <c r="K12" s="3">
        <v>91</v>
      </c>
      <c r="L12" s="3">
        <v>92</v>
      </c>
      <c r="M12" s="3"/>
      <c r="N12" s="3"/>
      <c r="O12" s="3"/>
      <c r="P12" s="3"/>
      <c r="Q12" s="8">
        <f t="shared" si="0"/>
        <v>36.6</v>
      </c>
    </row>
    <row r="13" spans="2:18" x14ac:dyDescent="0.3">
      <c r="B13" s="5">
        <f t="shared" si="1"/>
        <v>5</v>
      </c>
      <c r="C13" s="5" t="s">
        <v>40</v>
      </c>
      <c r="D13" s="30" t="s">
        <v>67</v>
      </c>
      <c r="E13" s="31"/>
      <c r="F13" s="31"/>
      <c r="G13" s="31"/>
      <c r="H13" s="31"/>
      <c r="I13" s="32"/>
      <c r="J13" s="3">
        <v>82</v>
      </c>
      <c r="K13" s="3">
        <v>70</v>
      </c>
      <c r="L13" s="3">
        <v>100</v>
      </c>
      <c r="M13" s="3"/>
      <c r="N13" s="3"/>
      <c r="O13" s="3"/>
      <c r="P13" s="3"/>
      <c r="Q13" s="8">
        <f t="shared" si="0"/>
        <v>50.4</v>
      </c>
    </row>
    <row r="14" spans="2:18" x14ac:dyDescent="0.3">
      <c r="B14" s="5">
        <f t="shared" si="1"/>
        <v>6</v>
      </c>
      <c r="C14" s="5" t="s">
        <v>42</v>
      </c>
      <c r="D14" s="30" t="s">
        <v>68</v>
      </c>
      <c r="E14" s="31"/>
      <c r="F14" s="31"/>
      <c r="G14" s="31"/>
      <c r="H14" s="31"/>
      <c r="I14" s="32"/>
      <c r="J14" s="16">
        <v>0</v>
      </c>
      <c r="K14" s="3">
        <v>72</v>
      </c>
      <c r="L14" s="3">
        <v>73</v>
      </c>
      <c r="M14" s="3"/>
      <c r="N14" s="3"/>
      <c r="O14" s="3"/>
      <c r="P14" s="3"/>
      <c r="Q14" s="8">
        <f t="shared" si="0"/>
        <v>29</v>
      </c>
    </row>
    <row r="15" spans="2:18" x14ac:dyDescent="0.3">
      <c r="B15" s="5">
        <f t="shared" si="1"/>
        <v>7</v>
      </c>
      <c r="C15" s="5" t="s">
        <v>43</v>
      </c>
      <c r="D15" s="30" t="s">
        <v>69</v>
      </c>
      <c r="E15" s="31"/>
      <c r="F15" s="31"/>
      <c r="G15" s="31"/>
      <c r="H15" s="31"/>
      <c r="I15" s="32"/>
      <c r="J15" s="16">
        <v>0</v>
      </c>
      <c r="K15" s="16">
        <v>0</v>
      </c>
      <c r="L15" s="3">
        <v>73</v>
      </c>
      <c r="M15" s="3"/>
      <c r="N15" s="3"/>
      <c r="O15" s="3"/>
      <c r="P15" s="3"/>
      <c r="Q15" s="8">
        <f t="shared" si="0"/>
        <v>14.6</v>
      </c>
    </row>
    <row r="16" spans="2:18" x14ac:dyDescent="0.3">
      <c r="B16" s="5">
        <f t="shared" si="1"/>
        <v>8</v>
      </c>
      <c r="C16" s="5" t="s">
        <v>44</v>
      </c>
      <c r="D16" s="30" t="s">
        <v>70</v>
      </c>
      <c r="E16" s="31"/>
      <c r="F16" s="31"/>
      <c r="G16" s="31"/>
      <c r="H16" s="31"/>
      <c r="I16" s="32"/>
      <c r="J16" s="16">
        <v>0</v>
      </c>
      <c r="K16" s="16">
        <v>0</v>
      </c>
      <c r="L16" s="16">
        <v>0</v>
      </c>
      <c r="M16" s="3"/>
      <c r="N16" s="3"/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45</v>
      </c>
      <c r="D17" s="30" t="s">
        <v>71</v>
      </c>
      <c r="E17" s="31"/>
      <c r="F17" s="31"/>
      <c r="G17" s="31"/>
      <c r="H17" s="31"/>
      <c r="I17" s="32"/>
      <c r="J17" s="3">
        <v>73</v>
      </c>
      <c r="K17" s="3">
        <v>85</v>
      </c>
      <c r="L17" s="3">
        <v>75</v>
      </c>
      <c r="M17" s="3"/>
      <c r="N17" s="3"/>
      <c r="O17" s="3"/>
      <c r="P17" s="3"/>
      <c r="Q17" s="8">
        <f t="shared" si="0"/>
        <v>46.6</v>
      </c>
    </row>
    <row r="18" spans="2:17" x14ac:dyDescent="0.3">
      <c r="B18" s="5">
        <f t="shared" si="1"/>
        <v>10</v>
      </c>
      <c r="C18" s="5" t="s">
        <v>46</v>
      </c>
      <c r="D18" s="30" t="s">
        <v>72</v>
      </c>
      <c r="E18" s="31"/>
      <c r="F18" s="31"/>
      <c r="G18" s="31"/>
      <c r="H18" s="31"/>
      <c r="I18" s="32"/>
      <c r="J18" s="3">
        <v>76</v>
      </c>
      <c r="K18" s="3">
        <v>77</v>
      </c>
      <c r="L18" s="3">
        <v>82</v>
      </c>
      <c r="M18" s="3"/>
      <c r="N18" s="3"/>
      <c r="O18" s="3"/>
      <c r="P18" s="3"/>
      <c r="Q18" s="8">
        <f t="shared" si="0"/>
        <v>47</v>
      </c>
    </row>
    <row r="19" spans="2:17" x14ac:dyDescent="0.3">
      <c r="B19" s="5">
        <f t="shared" si="1"/>
        <v>11</v>
      </c>
      <c r="C19" s="5" t="s">
        <v>47</v>
      </c>
      <c r="D19" s="30" t="s">
        <v>233</v>
      </c>
      <c r="E19" s="31"/>
      <c r="F19" s="31"/>
      <c r="G19" s="31"/>
      <c r="H19" s="31"/>
      <c r="I19" s="32"/>
      <c r="J19" s="16">
        <v>0</v>
      </c>
      <c r="K19" s="3">
        <v>78</v>
      </c>
      <c r="L19" s="3">
        <v>70</v>
      </c>
      <c r="M19" s="3"/>
      <c r="N19" s="3"/>
      <c r="O19" s="3"/>
      <c r="P19" s="3"/>
      <c r="Q19" s="8">
        <f t="shared" si="0"/>
        <v>29.6</v>
      </c>
    </row>
    <row r="20" spans="2:17" x14ac:dyDescent="0.3">
      <c r="B20" s="5">
        <f t="shared" si="1"/>
        <v>12</v>
      </c>
      <c r="C20" s="5" t="s">
        <v>48</v>
      </c>
      <c r="D20" s="30" t="s">
        <v>234</v>
      </c>
      <c r="E20" s="31"/>
      <c r="F20" s="31"/>
      <c r="G20" s="31"/>
      <c r="H20" s="31"/>
      <c r="I20" s="32"/>
      <c r="J20" s="16">
        <v>0</v>
      </c>
      <c r="K20" s="3">
        <v>73</v>
      </c>
      <c r="L20" s="16">
        <v>0</v>
      </c>
      <c r="M20" s="3"/>
      <c r="N20" s="3"/>
      <c r="O20" s="3"/>
      <c r="P20" s="3"/>
      <c r="Q20" s="8">
        <f t="shared" si="0"/>
        <v>14.6</v>
      </c>
    </row>
    <row r="21" spans="2:17" x14ac:dyDescent="0.3">
      <c r="B21" s="5">
        <f t="shared" si="1"/>
        <v>13</v>
      </c>
      <c r="C21" s="5" t="s">
        <v>49</v>
      </c>
      <c r="D21" s="30" t="s">
        <v>73</v>
      </c>
      <c r="E21" s="31"/>
      <c r="F21" s="31"/>
      <c r="G21" s="31"/>
      <c r="H21" s="31"/>
      <c r="I21" s="32"/>
      <c r="J21" s="3">
        <v>77</v>
      </c>
      <c r="K21" s="3">
        <v>91</v>
      </c>
      <c r="L21" s="3">
        <v>71</v>
      </c>
      <c r="M21" s="3"/>
      <c r="N21" s="3"/>
      <c r="O21" s="3"/>
      <c r="P21" s="3"/>
      <c r="Q21" s="8">
        <f t="shared" si="0"/>
        <v>47.8</v>
      </c>
    </row>
    <row r="22" spans="2:17" x14ac:dyDescent="0.3">
      <c r="B22" s="5">
        <f t="shared" si="1"/>
        <v>14</v>
      </c>
      <c r="C22" s="5" t="s">
        <v>50</v>
      </c>
      <c r="D22" s="30" t="s">
        <v>74</v>
      </c>
      <c r="E22" s="31"/>
      <c r="F22" s="31"/>
      <c r="G22" s="31"/>
      <c r="H22" s="31"/>
      <c r="I22" s="32"/>
      <c r="J22" s="3">
        <v>72</v>
      </c>
      <c r="K22" s="3">
        <v>100</v>
      </c>
      <c r="L22" s="3">
        <v>91</v>
      </c>
      <c r="M22" s="3"/>
      <c r="N22" s="3"/>
      <c r="O22" s="3"/>
      <c r="P22" s="3"/>
      <c r="Q22" s="8">
        <f t="shared" si="0"/>
        <v>52.6</v>
      </c>
    </row>
    <row r="23" spans="2:17" x14ac:dyDescent="0.3">
      <c r="B23" s="5">
        <f t="shared" si="1"/>
        <v>15</v>
      </c>
      <c r="C23" s="5" t="s">
        <v>51</v>
      </c>
      <c r="D23" s="30" t="s">
        <v>75</v>
      </c>
      <c r="E23" s="31"/>
      <c r="F23" s="31"/>
      <c r="G23" s="31"/>
      <c r="H23" s="31"/>
      <c r="I23" s="32"/>
      <c r="J23" s="17">
        <v>76</v>
      </c>
      <c r="K23" s="3">
        <v>100</v>
      </c>
      <c r="L23" s="3">
        <v>96</v>
      </c>
      <c r="M23" s="3"/>
      <c r="N23" s="3"/>
      <c r="O23" s="3"/>
      <c r="P23" s="3"/>
      <c r="Q23" s="8">
        <f t="shared" si="0"/>
        <v>54.4</v>
      </c>
    </row>
    <row r="24" spans="2:17" x14ac:dyDescent="0.3">
      <c r="B24" s="5">
        <f t="shared" si="1"/>
        <v>16</v>
      </c>
      <c r="C24" s="5" t="s">
        <v>52</v>
      </c>
      <c r="D24" s="30" t="s">
        <v>76</v>
      </c>
      <c r="E24" s="31"/>
      <c r="F24" s="31"/>
      <c r="G24" s="31"/>
      <c r="H24" s="31"/>
      <c r="I24" s="32"/>
      <c r="J24" s="3">
        <v>72</v>
      </c>
      <c r="K24" s="3">
        <v>100</v>
      </c>
      <c r="L24" s="3">
        <v>73</v>
      </c>
      <c r="M24" s="3"/>
      <c r="N24" s="3"/>
      <c r="O24" s="3"/>
      <c r="P24" s="3"/>
      <c r="Q24" s="8">
        <f t="shared" si="0"/>
        <v>49</v>
      </c>
    </row>
    <row r="25" spans="2:17" x14ac:dyDescent="0.3">
      <c r="B25" s="5">
        <f t="shared" si="1"/>
        <v>17</v>
      </c>
      <c r="C25" s="5" t="s">
        <v>53</v>
      </c>
      <c r="D25" s="30" t="s">
        <v>77</v>
      </c>
      <c r="E25" s="31"/>
      <c r="F25" s="31"/>
      <c r="G25" s="31"/>
      <c r="H25" s="31"/>
      <c r="I25" s="32"/>
      <c r="J25" s="3">
        <v>83</v>
      </c>
      <c r="K25" s="3">
        <v>100</v>
      </c>
      <c r="L25" s="3">
        <v>96</v>
      </c>
      <c r="M25" s="3"/>
      <c r="N25" s="3"/>
      <c r="O25" s="3"/>
      <c r="P25" s="3"/>
      <c r="Q25" s="8">
        <f t="shared" si="0"/>
        <v>55.8</v>
      </c>
    </row>
    <row r="26" spans="2:17" x14ac:dyDescent="0.3">
      <c r="B26" s="5">
        <f t="shared" si="1"/>
        <v>18</v>
      </c>
      <c r="C26" s="5" t="s">
        <v>54</v>
      </c>
      <c r="D26" s="30" t="s">
        <v>78</v>
      </c>
      <c r="E26" s="31"/>
      <c r="F26" s="31"/>
      <c r="G26" s="31"/>
      <c r="H26" s="31"/>
      <c r="I26" s="32"/>
      <c r="J26" s="17">
        <v>76</v>
      </c>
      <c r="K26" s="3">
        <v>87</v>
      </c>
      <c r="L26" s="3">
        <v>80</v>
      </c>
      <c r="M26" s="3"/>
      <c r="N26" s="3"/>
      <c r="O26" s="3"/>
      <c r="P26" s="3"/>
      <c r="Q26" s="8">
        <f t="shared" si="0"/>
        <v>48.6</v>
      </c>
    </row>
    <row r="27" spans="2:17" x14ac:dyDescent="0.3">
      <c r="B27" s="5">
        <f t="shared" si="1"/>
        <v>19</v>
      </c>
      <c r="C27" s="5" t="s">
        <v>55</v>
      </c>
      <c r="D27" s="30" t="s">
        <v>79</v>
      </c>
      <c r="E27" s="31"/>
      <c r="F27" s="31"/>
      <c r="G27" s="31"/>
      <c r="H27" s="31"/>
      <c r="I27" s="32"/>
      <c r="J27" s="17">
        <v>81</v>
      </c>
      <c r="K27" s="3">
        <v>100</v>
      </c>
      <c r="L27" s="3">
        <v>82</v>
      </c>
      <c r="M27" s="3"/>
      <c r="N27" s="3"/>
      <c r="O27" s="3"/>
      <c r="P27" s="3"/>
      <c r="Q27" s="8">
        <f t="shared" si="0"/>
        <v>52.6</v>
      </c>
    </row>
    <row r="28" spans="2:17" x14ac:dyDescent="0.3">
      <c r="B28" s="5">
        <f t="shared" si="1"/>
        <v>20</v>
      </c>
      <c r="C28" s="5" t="s">
        <v>56</v>
      </c>
      <c r="D28" s="33" t="s">
        <v>80</v>
      </c>
      <c r="E28" s="33"/>
      <c r="F28" s="33"/>
      <c r="G28" s="33"/>
      <c r="H28" s="33"/>
      <c r="I28" s="33"/>
      <c r="J28" s="3">
        <v>78</v>
      </c>
      <c r="K28" s="3">
        <v>100</v>
      </c>
      <c r="L28" s="3">
        <v>93</v>
      </c>
      <c r="M28" s="3"/>
      <c r="N28" s="3"/>
      <c r="O28" s="3"/>
      <c r="P28" s="3"/>
      <c r="Q28" s="8">
        <f t="shared" si="0"/>
        <v>54.2</v>
      </c>
    </row>
    <row r="29" spans="2:17" x14ac:dyDescent="0.3">
      <c r="B29" s="5">
        <f t="shared" si="1"/>
        <v>21</v>
      </c>
      <c r="C29" s="5" t="s">
        <v>57</v>
      </c>
      <c r="D29" s="33" t="s">
        <v>81</v>
      </c>
      <c r="E29" s="33"/>
      <c r="F29" s="33"/>
      <c r="G29" s="33"/>
      <c r="H29" s="33"/>
      <c r="I29" s="33"/>
      <c r="J29" s="3">
        <v>84</v>
      </c>
      <c r="K29" s="3">
        <v>91</v>
      </c>
      <c r="L29" s="3">
        <v>92</v>
      </c>
      <c r="M29" s="3"/>
      <c r="N29" s="3"/>
      <c r="O29" s="3"/>
      <c r="P29" s="3"/>
      <c r="Q29" s="8">
        <f t="shared" si="0"/>
        <v>53.4</v>
      </c>
    </row>
    <row r="30" spans="2:17" x14ac:dyDescent="0.3">
      <c r="B30" s="5">
        <f t="shared" si="1"/>
        <v>22</v>
      </c>
      <c r="C30" s="5" t="s">
        <v>58</v>
      </c>
      <c r="D30" s="33" t="s">
        <v>82</v>
      </c>
      <c r="E30" s="33"/>
      <c r="F30" s="33"/>
      <c r="G30" s="33"/>
      <c r="H30" s="33"/>
      <c r="I30" s="33"/>
      <c r="J30" s="3">
        <v>75</v>
      </c>
      <c r="K30" s="3">
        <v>92</v>
      </c>
      <c r="L30" s="3">
        <v>88</v>
      </c>
      <c r="M30" s="3"/>
      <c r="N30" s="3"/>
      <c r="O30" s="3"/>
      <c r="P30" s="3"/>
      <c r="Q30" s="8">
        <f t="shared" si="0"/>
        <v>51</v>
      </c>
    </row>
    <row r="31" spans="2:17" x14ac:dyDescent="0.3">
      <c r="B31" s="5">
        <f t="shared" si="1"/>
        <v>23</v>
      </c>
      <c r="C31" s="5" t="s">
        <v>59</v>
      </c>
      <c r="D31" s="33" t="s">
        <v>83</v>
      </c>
      <c r="E31" s="33"/>
      <c r="F31" s="33"/>
      <c r="G31" s="33"/>
      <c r="H31" s="33"/>
      <c r="I31" s="33"/>
      <c r="J31" s="16">
        <v>0</v>
      </c>
      <c r="K31" s="16">
        <v>0</v>
      </c>
      <c r="L31" s="16">
        <v>0</v>
      </c>
      <c r="M31" s="3"/>
      <c r="N31" s="3"/>
      <c r="O31" s="3"/>
      <c r="P31" s="3"/>
      <c r="Q31" s="8">
        <f t="shared" si="0"/>
        <v>0</v>
      </c>
    </row>
    <row r="32" spans="2:17" x14ac:dyDescent="0.3">
      <c r="B32" s="5">
        <f t="shared" si="1"/>
        <v>24</v>
      </c>
      <c r="C32" s="5" t="s">
        <v>60</v>
      </c>
      <c r="D32" s="33" t="s">
        <v>84</v>
      </c>
      <c r="E32" s="33"/>
      <c r="F32" s="33"/>
      <c r="G32" s="33"/>
      <c r="H32" s="33"/>
      <c r="I32" s="33"/>
      <c r="J32" s="3">
        <v>72</v>
      </c>
      <c r="K32" s="3">
        <v>80</v>
      </c>
      <c r="L32" s="3">
        <v>81</v>
      </c>
      <c r="M32" s="3"/>
      <c r="N32" s="3"/>
      <c r="O32" s="3"/>
      <c r="P32" s="3"/>
      <c r="Q32" s="8">
        <f t="shared" si="0"/>
        <v>46.6</v>
      </c>
    </row>
    <row r="33" spans="2:17" x14ac:dyDescent="0.3">
      <c r="B33" s="5">
        <f t="shared" si="1"/>
        <v>25</v>
      </c>
      <c r="C33" s="5" t="s">
        <v>61</v>
      </c>
      <c r="D33" s="33" t="s">
        <v>85</v>
      </c>
      <c r="E33" s="33"/>
      <c r="F33" s="33"/>
      <c r="G33" s="33"/>
      <c r="H33" s="33"/>
      <c r="I33" s="33"/>
      <c r="J33" s="3">
        <v>85</v>
      </c>
      <c r="K33" s="3">
        <v>91</v>
      </c>
      <c r="L33" s="3">
        <v>76</v>
      </c>
      <c r="M33" s="3"/>
      <c r="N33" s="3"/>
      <c r="O33" s="3"/>
      <c r="P33" s="3"/>
      <c r="Q33" s="8">
        <f t="shared" si="0"/>
        <v>50.4</v>
      </c>
    </row>
    <row r="34" spans="2:17" x14ac:dyDescent="0.3">
      <c r="B34" s="5">
        <f t="shared" si="1"/>
        <v>26</v>
      </c>
      <c r="C34" s="5" t="s">
        <v>62</v>
      </c>
      <c r="D34" s="33" t="s">
        <v>86</v>
      </c>
      <c r="E34" s="33"/>
      <c r="F34" s="33"/>
      <c r="G34" s="33"/>
      <c r="H34" s="33"/>
      <c r="I34" s="33"/>
      <c r="J34" s="3">
        <v>70</v>
      </c>
      <c r="K34" s="3">
        <v>100</v>
      </c>
      <c r="L34" s="3">
        <v>86</v>
      </c>
      <c r="M34" s="3"/>
      <c r="N34" s="3"/>
      <c r="O34" s="3"/>
      <c r="P34" s="3"/>
      <c r="Q34" s="8">
        <f t="shared" si="0"/>
        <v>51.2</v>
      </c>
    </row>
    <row r="35" spans="2:17" x14ac:dyDescent="0.3">
      <c r="C35" s="21"/>
      <c r="D35" s="21"/>
      <c r="E35" s="1"/>
      <c r="H35" s="25" t="s">
        <v>18</v>
      </c>
      <c r="I35" s="25"/>
      <c r="J35" s="9">
        <f t="shared" ref="J35:Q35" si="2">COUNTIF(J9:J34,"&gt;=70")</f>
        <v>18</v>
      </c>
      <c r="K35" s="9">
        <f t="shared" si="2"/>
        <v>23</v>
      </c>
      <c r="L35" s="9">
        <f t="shared" si="2"/>
        <v>22</v>
      </c>
      <c r="M35" s="9">
        <f t="shared" si="2"/>
        <v>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0</v>
      </c>
    </row>
    <row r="36" spans="2:17" x14ac:dyDescent="0.3">
      <c r="C36" s="21"/>
      <c r="D36" s="21"/>
      <c r="E36" s="6"/>
      <c r="H36" s="26" t="s">
        <v>19</v>
      </c>
      <c r="I36" s="26"/>
      <c r="J36" s="10">
        <f t="shared" ref="J36:Q36" si="3">COUNTIF(J9:J34,"&lt;70")</f>
        <v>8</v>
      </c>
      <c r="K36" s="10">
        <f t="shared" si="3"/>
        <v>3</v>
      </c>
      <c r="L36" s="10">
        <f t="shared" si="3"/>
        <v>4</v>
      </c>
      <c r="M36" s="10">
        <f t="shared" si="3"/>
        <v>0</v>
      </c>
      <c r="N36" s="10">
        <f t="shared" si="3"/>
        <v>0</v>
      </c>
      <c r="O36" s="10">
        <f t="shared" si="3"/>
        <v>0</v>
      </c>
      <c r="P36" s="10">
        <f t="shared" si="3"/>
        <v>0</v>
      </c>
      <c r="Q36" s="10">
        <f t="shared" si="3"/>
        <v>26</v>
      </c>
    </row>
    <row r="37" spans="2:17" x14ac:dyDescent="0.3">
      <c r="C37" s="21"/>
      <c r="D37" s="21"/>
      <c r="E37" s="21"/>
      <c r="H37" s="26" t="s">
        <v>20</v>
      </c>
      <c r="I37" s="26"/>
      <c r="J37" s="10">
        <f t="shared" ref="J37:Q37" si="4">COUNT(J9:J34)</f>
        <v>26</v>
      </c>
      <c r="K37" s="10">
        <f t="shared" si="4"/>
        <v>26</v>
      </c>
      <c r="L37" s="10">
        <f t="shared" si="4"/>
        <v>26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26</v>
      </c>
    </row>
    <row r="38" spans="2:17" x14ac:dyDescent="0.3">
      <c r="C38" s="21"/>
      <c r="D38" s="21"/>
      <c r="E38" s="1"/>
      <c r="H38" s="27" t="s">
        <v>15</v>
      </c>
      <c r="I38" s="27"/>
      <c r="J38" s="11">
        <f>J35/J37</f>
        <v>0.69230769230769229</v>
      </c>
      <c r="K38" s="12">
        <f t="shared" ref="K38:Q38" si="5">K35/K37</f>
        <v>0.88461538461538458</v>
      </c>
      <c r="L38" s="12">
        <f t="shared" si="5"/>
        <v>0.84615384615384615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2" t="e">
        <f t="shared" si="5"/>
        <v>#DIV/0!</v>
      </c>
      <c r="Q38" s="12">
        <f t="shared" si="5"/>
        <v>0</v>
      </c>
    </row>
    <row r="39" spans="2:17" x14ac:dyDescent="0.3">
      <c r="C39" s="21"/>
      <c r="D39" s="21"/>
      <c r="E39" s="1"/>
      <c r="H39" s="27" t="s">
        <v>16</v>
      </c>
      <c r="I39" s="27"/>
      <c r="J39" s="11">
        <f>J36/J37</f>
        <v>0.30769230769230771</v>
      </c>
      <c r="K39" s="11">
        <f t="shared" ref="K39:Q39" si="6">K36/K37</f>
        <v>0.11538461538461539</v>
      </c>
      <c r="L39" s="12">
        <f t="shared" si="6"/>
        <v>0.15384615384615385</v>
      </c>
      <c r="M39" s="12" t="e">
        <f t="shared" si="6"/>
        <v>#DIV/0!</v>
      </c>
      <c r="N39" s="12" t="e">
        <f t="shared" si="6"/>
        <v>#DIV/0!</v>
      </c>
      <c r="O39" s="12" t="e">
        <f t="shared" si="6"/>
        <v>#DIV/0!</v>
      </c>
      <c r="P39" s="12" t="e">
        <f t="shared" si="6"/>
        <v>#DIV/0!</v>
      </c>
      <c r="Q39" s="12">
        <f t="shared" si="6"/>
        <v>1</v>
      </c>
    </row>
    <row r="40" spans="2:17" x14ac:dyDescent="0.3">
      <c r="C40" s="21"/>
      <c r="D40" s="21"/>
      <c r="E40" s="6"/>
    </row>
    <row r="41" spans="2:17" x14ac:dyDescent="0.3">
      <c r="C41" s="1"/>
      <c r="D41" s="1"/>
      <c r="E41" s="6"/>
    </row>
    <row r="42" spans="2:17" x14ac:dyDescent="0.3">
      <c r="J42" s="23"/>
      <c r="K42" s="23"/>
      <c r="L42" s="23"/>
      <c r="M42" s="23"/>
      <c r="N42" s="23"/>
      <c r="O42" s="23"/>
      <c r="P42" s="23"/>
    </row>
    <row r="43" spans="2:17" x14ac:dyDescent="0.3">
      <c r="J43" s="20" t="s">
        <v>17</v>
      </c>
      <c r="K43" s="20"/>
      <c r="L43" s="20"/>
      <c r="M43" s="20"/>
      <c r="N43" s="20"/>
      <c r="O43" s="20"/>
      <c r="P43" s="20"/>
    </row>
  </sheetData>
  <mergeCells count="48">
    <mergeCell ref="C35:D35"/>
    <mergeCell ref="D33:I33"/>
    <mergeCell ref="D34:I34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32:I32"/>
    <mergeCell ref="D21:I21"/>
    <mergeCell ref="D22:I22"/>
    <mergeCell ref="D23:I23"/>
    <mergeCell ref="D24:I24"/>
    <mergeCell ref="D25:I25"/>
    <mergeCell ref="D26:I26"/>
    <mergeCell ref="D15:I15"/>
    <mergeCell ref="D16:I16"/>
    <mergeCell ref="D17:I17"/>
    <mergeCell ref="D18:I18"/>
    <mergeCell ref="D19:I19"/>
    <mergeCell ref="J43:P43"/>
    <mergeCell ref="C36:D36"/>
    <mergeCell ref="I6:J6"/>
    <mergeCell ref="K6:P6"/>
    <mergeCell ref="C3:P3"/>
    <mergeCell ref="C39:D39"/>
    <mergeCell ref="C40:D40"/>
    <mergeCell ref="C38:D38"/>
    <mergeCell ref="C37:E37"/>
    <mergeCell ref="H35:I35"/>
    <mergeCell ref="H36:I36"/>
    <mergeCell ref="H37:I37"/>
    <mergeCell ref="H38:I38"/>
    <mergeCell ref="H39:I39"/>
    <mergeCell ref="J42:P4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A3" zoomScale="90" zoomScaleNormal="9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2" customHeight="1" x14ac:dyDescent="0.3">
      <c r="C4" t="s">
        <v>0</v>
      </c>
      <c r="D4" s="39" t="s">
        <v>23</v>
      </c>
      <c r="E4" s="40"/>
      <c r="F4" s="40"/>
      <c r="G4" s="40"/>
      <c r="I4" t="s">
        <v>1</v>
      </c>
      <c r="J4" s="41" t="s">
        <v>26</v>
      </c>
      <c r="K4" s="42"/>
      <c r="M4" t="s">
        <v>2</v>
      </c>
      <c r="N4" s="37">
        <v>45429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27</v>
      </c>
      <c r="E6" s="42"/>
      <c r="F6" s="42"/>
      <c r="G6" s="42"/>
      <c r="I6" s="21" t="s">
        <v>21</v>
      </c>
      <c r="J6" s="21"/>
      <c r="K6" s="43" t="s">
        <v>28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22</v>
      </c>
    </row>
    <row r="9" spans="2:18" x14ac:dyDescent="0.3">
      <c r="B9" s="5">
        <v>1</v>
      </c>
      <c r="C9" s="5" t="s">
        <v>87</v>
      </c>
      <c r="D9" s="33" t="s">
        <v>106</v>
      </c>
      <c r="E9" s="33"/>
      <c r="F9" s="33"/>
      <c r="G9" s="33"/>
      <c r="H9" s="33"/>
      <c r="I9" s="33"/>
      <c r="J9" s="3">
        <v>78</v>
      </c>
      <c r="K9" s="3">
        <v>76</v>
      </c>
      <c r="L9" s="3">
        <v>77</v>
      </c>
      <c r="M9" s="3"/>
      <c r="N9" s="3"/>
      <c r="O9" s="3"/>
      <c r="P9" s="3"/>
      <c r="Q9" s="8">
        <f>SUM(J9:N9)/5</f>
        <v>46.2</v>
      </c>
    </row>
    <row r="10" spans="2:18" x14ac:dyDescent="0.3">
      <c r="B10" s="5">
        <f>B9+1</f>
        <v>2</v>
      </c>
      <c r="C10" s="5" t="s">
        <v>88</v>
      </c>
      <c r="D10" s="33" t="s">
        <v>107</v>
      </c>
      <c r="E10" s="33"/>
      <c r="F10" s="33"/>
      <c r="G10" s="33"/>
      <c r="H10" s="33"/>
      <c r="I10" s="33"/>
      <c r="J10" s="3">
        <v>82</v>
      </c>
      <c r="K10" s="3">
        <v>92</v>
      </c>
      <c r="L10" s="3">
        <v>93</v>
      </c>
      <c r="M10" s="3"/>
      <c r="N10" s="3"/>
      <c r="O10" s="3"/>
      <c r="P10" s="3"/>
      <c r="Q10" s="8">
        <f t="shared" ref="Q10:Q27" si="0">SUM(J10:N10)/5</f>
        <v>53.4</v>
      </c>
    </row>
    <row r="11" spans="2:18" x14ac:dyDescent="0.3">
      <c r="B11" s="5">
        <f t="shared" ref="B11:B35" si="1">B10+1</f>
        <v>3</v>
      </c>
      <c r="C11" s="5" t="s">
        <v>89</v>
      </c>
      <c r="D11" s="33" t="s">
        <v>108</v>
      </c>
      <c r="E11" s="33"/>
      <c r="F11" s="33"/>
      <c r="G11" s="33"/>
      <c r="H11" s="33"/>
      <c r="I11" s="33"/>
      <c r="J11" s="3">
        <v>72</v>
      </c>
      <c r="K11" s="3">
        <v>94</v>
      </c>
      <c r="L11" s="16">
        <v>0</v>
      </c>
      <c r="M11" s="3"/>
      <c r="N11" s="3"/>
      <c r="O11" s="3"/>
      <c r="P11" s="3"/>
      <c r="Q11" s="8">
        <f t="shared" si="0"/>
        <v>33.200000000000003</v>
      </c>
    </row>
    <row r="12" spans="2:18" x14ac:dyDescent="0.3">
      <c r="B12" s="5">
        <f t="shared" si="1"/>
        <v>4</v>
      </c>
      <c r="C12" s="5" t="s">
        <v>90</v>
      </c>
      <c r="D12" s="33" t="s">
        <v>109</v>
      </c>
      <c r="E12" s="33"/>
      <c r="F12" s="33"/>
      <c r="G12" s="33"/>
      <c r="H12" s="33"/>
      <c r="I12" s="33"/>
      <c r="J12" s="3">
        <v>75</v>
      </c>
      <c r="K12" s="16">
        <v>0</v>
      </c>
      <c r="L12" s="16">
        <v>0</v>
      </c>
      <c r="M12" s="3"/>
      <c r="N12" s="3"/>
      <c r="O12" s="3"/>
      <c r="P12" s="3"/>
      <c r="Q12" s="8">
        <f t="shared" si="0"/>
        <v>15</v>
      </c>
    </row>
    <row r="13" spans="2:18" x14ac:dyDescent="0.3">
      <c r="B13" s="5">
        <f t="shared" si="1"/>
        <v>5</v>
      </c>
      <c r="C13" s="5" t="s">
        <v>91</v>
      </c>
      <c r="D13" s="33" t="s">
        <v>110</v>
      </c>
      <c r="E13" s="33"/>
      <c r="F13" s="33"/>
      <c r="G13" s="33"/>
      <c r="H13" s="33"/>
      <c r="I13" s="33"/>
      <c r="J13" s="3">
        <v>92</v>
      </c>
      <c r="K13" s="3">
        <v>96</v>
      </c>
      <c r="L13" s="3">
        <v>79</v>
      </c>
      <c r="M13" s="3"/>
      <c r="N13" s="3"/>
      <c r="O13" s="3"/>
      <c r="P13" s="3"/>
      <c r="Q13" s="8">
        <f t="shared" si="0"/>
        <v>53.4</v>
      </c>
    </row>
    <row r="14" spans="2:18" x14ac:dyDescent="0.3">
      <c r="B14" s="5">
        <f t="shared" si="1"/>
        <v>6</v>
      </c>
      <c r="C14" s="5" t="s">
        <v>92</v>
      </c>
      <c r="D14" s="33" t="s">
        <v>111</v>
      </c>
      <c r="E14" s="33"/>
      <c r="F14" s="33"/>
      <c r="G14" s="33"/>
      <c r="H14" s="33"/>
      <c r="I14" s="33"/>
      <c r="J14" s="3">
        <v>73</v>
      </c>
      <c r="K14" s="3">
        <v>94</v>
      </c>
      <c r="L14" s="3">
        <v>76</v>
      </c>
      <c r="M14" s="3"/>
      <c r="N14" s="3"/>
      <c r="O14" s="3"/>
      <c r="P14" s="3"/>
      <c r="Q14" s="8">
        <f t="shared" si="0"/>
        <v>48.6</v>
      </c>
    </row>
    <row r="15" spans="2:18" x14ac:dyDescent="0.3">
      <c r="B15" s="5">
        <f t="shared" si="1"/>
        <v>7</v>
      </c>
      <c r="C15" s="5" t="s">
        <v>93</v>
      </c>
      <c r="D15" s="33" t="s">
        <v>112</v>
      </c>
      <c r="E15" s="33"/>
      <c r="F15" s="33"/>
      <c r="G15" s="33"/>
      <c r="H15" s="33"/>
      <c r="I15" s="33"/>
      <c r="J15" s="3">
        <v>75</v>
      </c>
      <c r="K15" s="3">
        <v>94</v>
      </c>
      <c r="L15" s="3">
        <v>74</v>
      </c>
      <c r="M15" s="3"/>
      <c r="N15" s="3"/>
      <c r="O15" s="3"/>
      <c r="P15" s="3"/>
      <c r="Q15" s="8">
        <f t="shared" si="0"/>
        <v>48.6</v>
      </c>
    </row>
    <row r="16" spans="2:18" x14ac:dyDescent="0.3">
      <c r="B16" s="5">
        <f t="shared" si="1"/>
        <v>8</v>
      </c>
      <c r="C16" s="5" t="s">
        <v>94</v>
      </c>
      <c r="D16" s="33" t="s">
        <v>113</v>
      </c>
      <c r="E16" s="33"/>
      <c r="F16" s="33"/>
      <c r="G16" s="33"/>
      <c r="H16" s="33"/>
      <c r="I16" s="33"/>
      <c r="J16" s="16">
        <v>0</v>
      </c>
      <c r="K16" s="16">
        <v>0</v>
      </c>
      <c r="L16" s="16">
        <v>0</v>
      </c>
      <c r="M16" s="3"/>
      <c r="N16" s="3"/>
      <c r="O16" s="3"/>
      <c r="P16" s="3"/>
      <c r="Q16" s="8">
        <f t="shared" si="0"/>
        <v>0</v>
      </c>
    </row>
    <row r="17" spans="2:17" x14ac:dyDescent="0.3">
      <c r="B17" s="5">
        <f t="shared" si="1"/>
        <v>9</v>
      </c>
      <c r="C17" s="5" t="s">
        <v>95</v>
      </c>
      <c r="D17" s="33" t="s">
        <v>114</v>
      </c>
      <c r="E17" s="33"/>
      <c r="F17" s="33"/>
      <c r="G17" s="33"/>
      <c r="H17" s="33"/>
      <c r="I17" s="33"/>
      <c r="J17" s="16">
        <v>0</v>
      </c>
      <c r="K17" s="16">
        <v>0</v>
      </c>
      <c r="L17" s="16">
        <v>0</v>
      </c>
      <c r="M17" s="3"/>
      <c r="N17" s="3"/>
      <c r="O17" s="3"/>
      <c r="P17" s="3"/>
      <c r="Q17" s="8">
        <f t="shared" si="0"/>
        <v>0</v>
      </c>
    </row>
    <row r="18" spans="2:17" x14ac:dyDescent="0.3">
      <c r="B18" s="5">
        <f t="shared" si="1"/>
        <v>10</v>
      </c>
      <c r="C18" s="5" t="s">
        <v>96</v>
      </c>
      <c r="D18" s="33" t="s">
        <v>115</v>
      </c>
      <c r="E18" s="33"/>
      <c r="F18" s="33"/>
      <c r="G18" s="33"/>
      <c r="H18" s="33"/>
      <c r="I18" s="33"/>
      <c r="J18" s="3">
        <v>80</v>
      </c>
      <c r="K18" s="3">
        <v>86</v>
      </c>
      <c r="L18" s="3">
        <v>77</v>
      </c>
      <c r="M18" s="3"/>
      <c r="N18" s="3"/>
      <c r="O18" s="3"/>
      <c r="P18" s="3"/>
      <c r="Q18" s="8">
        <f t="shared" si="0"/>
        <v>48.6</v>
      </c>
    </row>
    <row r="19" spans="2:17" x14ac:dyDescent="0.3">
      <c r="B19" s="5">
        <f t="shared" si="1"/>
        <v>11</v>
      </c>
      <c r="C19" s="5" t="s">
        <v>97</v>
      </c>
      <c r="D19" s="33" t="s">
        <v>116</v>
      </c>
      <c r="E19" s="33"/>
      <c r="F19" s="33"/>
      <c r="G19" s="33"/>
      <c r="H19" s="33"/>
      <c r="I19" s="33"/>
      <c r="J19" s="16">
        <v>0</v>
      </c>
      <c r="K19" s="3">
        <v>88</v>
      </c>
      <c r="L19" s="3">
        <v>82</v>
      </c>
      <c r="M19" s="3"/>
      <c r="N19" s="3"/>
      <c r="O19" s="3"/>
      <c r="P19" s="3"/>
      <c r="Q19" s="8">
        <f t="shared" si="0"/>
        <v>34</v>
      </c>
    </row>
    <row r="20" spans="2:17" x14ac:dyDescent="0.3">
      <c r="B20" s="5">
        <f t="shared" si="1"/>
        <v>12</v>
      </c>
      <c r="C20" s="5" t="s">
        <v>98</v>
      </c>
      <c r="D20" s="33" t="s">
        <v>117</v>
      </c>
      <c r="E20" s="33"/>
      <c r="F20" s="33"/>
      <c r="G20" s="33"/>
      <c r="H20" s="33"/>
      <c r="I20" s="33"/>
      <c r="J20" s="3">
        <v>73</v>
      </c>
      <c r="K20" s="16">
        <v>0</v>
      </c>
      <c r="L20" s="3">
        <v>70</v>
      </c>
      <c r="M20" s="3"/>
      <c r="N20" s="3"/>
      <c r="O20" s="3"/>
      <c r="P20" s="3"/>
      <c r="Q20" s="8">
        <f t="shared" si="0"/>
        <v>28.6</v>
      </c>
    </row>
    <row r="21" spans="2:17" x14ac:dyDescent="0.3">
      <c r="B21" s="5">
        <f t="shared" si="1"/>
        <v>13</v>
      </c>
      <c r="C21" s="5" t="s">
        <v>99</v>
      </c>
      <c r="D21" s="33" t="s">
        <v>118</v>
      </c>
      <c r="E21" s="33"/>
      <c r="F21" s="33"/>
      <c r="G21" s="33"/>
      <c r="H21" s="33"/>
      <c r="I21" s="33"/>
      <c r="J21" s="3">
        <v>78</v>
      </c>
      <c r="K21" s="3">
        <v>91</v>
      </c>
      <c r="L21" s="3">
        <v>87</v>
      </c>
      <c r="M21" s="3"/>
      <c r="N21" s="3"/>
      <c r="O21" s="3"/>
      <c r="P21" s="3"/>
      <c r="Q21" s="8">
        <f t="shared" si="0"/>
        <v>51.2</v>
      </c>
    </row>
    <row r="22" spans="2:17" x14ac:dyDescent="0.3">
      <c r="B22" s="5">
        <f t="shared" si="1"/>
        <v>14</v>
      </c>
      <c r="C22" s="5" t="s">
        <v>100</v>
      </c>
      <c r="D22" s="33" t="s">
        <v>119</v>
      </c>
      <c r="E22" s="33"/>
      <c r="F22" s="33"/>
      <c r="G22" s="33"/>
      <c r="H22" s="33"/>
      <c r="I22" s="33"/>
      <c r="J22" s="3">
        <v>85</v>
      </c>
      <c r="K22" s="3">
        <v>96</v>
      </c>
      <c r="L22" s="3">
        <v>96</v>
      </c>
      <c r="M22" s="3"/>
      <c r="N22" s="3"/>
      <c r="O22" s="3"/>
      <c r="P22" s="3"/>
      <c r="Q22" s="8">
        <f t="shared" si="0"/>
        <v>55.4</v>
      </c>
    </row>
    <row r="23" spans="2:17" x14ac:dyDescent="0.3">
      <c r="B23" s="5">
        <f t="shared" si="1"/>
        <v>15</v>
      </c>
      <c r="C23" s="5" t="s">
        <v>101</v>
      </c>
      <c r="D23" s="33" t="s">
        <v>120</v>
      </c>
      <c r="E23" s="33"/>
      <c r="F23" s="33"/>
      <c r="G23" s="33"/>
      <c r="H23" s="33"/>
      <c r="I23" s="33"/>
      <c r="J23" s="3">
        <v>85</v>
      </c>
      <c r="K23" s="3">
        <v>96</v>
      </c>
      <c r="L23" s="3">
        <v>95</v>
      </c>
      <c r="M23" s="3"/>
      <c r="N23" s="3"/>
      <c r="O23" s="3"/>
      <c r="P23" s="3"/>
      <c r="Q23" s="8">
        <f t="shared" si="0"/>
        <v>55.2</v>
      </c>
    </row>
    <row r="24" spans="2:17" x14ac:dyDescent="0.3">
      <c r="B24" s="5">
        <f t="shared" si="1"/>
        <v>16</v>
      </c>
      <c r="C24" s="5" t="s">
        <v>102</v>
      </c>
      <c r="D24" s="33" t="s">
        <v>121</v>
      </c>
      <c r="E24" s="33"/>
      <c r="F24" s="33"/>
      <c r="G24" s="33"/>
      <c r="H24" s="33"/>
      <c r="I24" s="33"/>
      <c r="J24" s="3">
        <v>83</v>
      </c>
      <c r="K24" s="3">
        <v>88</v>
      </c>
      <c r="L24" s="3">
        <v>79</v>
      </c>
      <c r="M24" s="3"/>
      <c r="N24" s="3"/>
      <c r="O24" s="3"/>
      <c r="P24" s="3"/>
      <c r="Q24" s="8">
        <f t="shared" si="0"/>
        <v>50</v>
      </c>
    </row>
    <row r="25" spans="2:17" x14ac:dyDescent="0.3">
      <c r="B25" s="5">
        <f t="shared" si="1"/>
        <v>17</v>
      </c>
      <c r="C25" s="5" t="s">
        <v>103</v>
      </c>
      <c r="D25" s="33" t="s">
        <v>122</v>
      </c>
      <c r="E25" s="33"/>
      <c r="F25" s="33"/>
      <c r="G25" s="33"/>
      <c r="H25" s="33"/>
      <c r="I25" s="33"/>
      <c r="J25" s="3">
        <v>72</v>
      </c>
      <c r="K25" s="3">
        <v>85</v>
      </c>
      <c r="L25" s="16">
        <v>0</v>
      </c>
      <c r="M25" s="3"/>
      <c r="N25" s="3"/>
      <c r="O25" s="3"/>
      <c r="P25" s="3"/>
      <c r="Q25" s="8">
        <f t="shared" si="0"/>
        <v>31.4</v>
      </c>
    </row>
    <row r="26" spans="2:17" x14ac:dyDescent="0.3">
      <c r="B26" s="5">
        <f t="shared" si="1"/>
        <v>18</v>
      </c>
      <c r="C26" s="5" t="s">
        <v>104</v>
      </c>
      <c r="D26" s="33" t="s">
        <v>123</v>
      </c>
      <c r="E26" s="33"/>
      <c r="F26" s="33"/>
      <c r="G26" s="33"/>
      <c r="H26" s="33"/>
      <c r="I26" s="33"/>
      <c r="J26" s="3">
        <v>87</v>
      </c>
      <c r="K26" s="3">
        <v>93</v>
      </c>
      <c r="L26" s="3">
        <v>100</v>
      </c>
      <c r="M26" s="3"/>
      <c r="N26" s="3"/>
      <c r="O26" s="3"/>
      <c r="P26" s="3"/>
      <c r="Q26" s="8">
        <f t="shared" si="0"/>
        <v>56</v>
      </c>
    </row>
    <row r="27" spans="2:17" x14ac:dyDescent="0.3">
      <c r="B27" s="5">
        <f t="shared" si="1"/>
        <v>19</v>
      </c>
      <c r="C27" s="5" t="s">
        <v>105</v>
      </c>
      <c r="D27" s="33" t="s">
        <v>124</v>
      </c>
      <c r="E27" s="33"/>
      <c r="F27" s="33"/>
      <c r="G27" s="33"/>
      <c r="H27" s="33"/>
      <c r="I27" s="33"/>
      <c r="J27" s="3">
        <v>87</v>
      </c>
      <c r="K27" s="3">
        <v>91</v>
      </c>
      <c r="L27" s="3">
        <v>91</v>
      </c>
      <c r="M27" s="3"/>
      <c r="N27" s="3"/>
      <c r="O27" s="3"/>
      <c r="P27" s="3"/>
      <c r="Q27" s="8">
        <f t="shared" si="0"/>
        <v>53.8</v>
      </c>
    </row>
    <row r="28" spans="2:17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>
        <f t="shared" ref="Q28:Q31" si="2">SUM(J28:L28)/3</f>
        <v>0</v>
      </c>
    </row>
    <row r="29" spans="2:17" x14ac:dyDescent="0.3">
      <c r="B29" s="5">
        <f t="shared" si="1"/>
        <v>21</v>
      </c>
      <c r="C29" s="5"/>
      <c r="D29" s="33"/>
      <c r="E29" s="33"/>
      <c r="F29" s="33"/>
      <c r="G29" s="33"/>
      <c r="H29" s="33"/>
      <c r="I29" s="33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17" x14ac:dyDescent="0.3">
      <c r="B30" s="5">
        <f t="shared" si="1"/>
        <v>22</v>
      </c>
      <c r="C30" s="5"/>
      <c r="D30" s="33"/>
      <c r="E30" s="33"/>
      <c r="F30" s="33"/>
      <c r="G30" s="33"/>
      <c r="H30" s="33"/>
      <c r="I30" s="33"/>
      <c r="J30" s="3"/>
      <c r="K30" s="3"/>
      <c r="L30" s="3"/>
      <c r="M30" s="3"/>
      <c r="N30" s="3"/>
      <c r="O30" s="3"/>
      <c r="P30" s="3"/>
      <c r="Q30" s="8">
        <f t="shared" si="2"/>
        <v>0</v>
      </c>
    </row>
    <row r="31" spans="2:17" x14ac:dyDescent="0.3">
      <c r="B31" s="5">
        <f t="shared" si="1"/>
        <v>23</v>
      </c>
      <c r="C31" s="5"/>
      <c r="D31" s="33"/>
      <c r="E31" s="33"/>
      <c r="F31" s="33"/>
      <c r="G31" s="33"/>
      <c r="H31" s="33"/>
      <c r="I31" s="33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17" x14ac:dyDescent="0.3">
      <c r="B32" s="5">
        <f t="shared" si="1"/>
        <v>24</v>
      </c>
      <c r="C32" s="5"/>
      <c r="D32" s="44"/>
      <c r="E32" s="44"/>
      <c r="F32" s="44"/>
      <c r="G32" s="44"/>
      <c r="H32" s="44"/>
      <c r="I32" s="4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44"/>
      <c r="E35" s="44"/>
      <c r="F35" s="44"/>
      <c r="G35" s="44"/>
      <c r="H35" s="44"/>
      <c r="I35" s="44"/>
      <c r="J35" s="3"/>
      <c r="K35" s="3"/>
      <c r="L35" s="3"/>
      <c r="M35" s="3"/>
      <c r="N35" s="3"/>
      <c r="O35" s="3"/>
      <c r="P35" s="3"/>
      <c r="Q35" s="8"/>
    </row>
    <row r="36" spans="2:17" x14ac:dyDescent="0.3">
      <c r="C36" s="21"/>
      <c r="D36" s="21"/>
      <c r="E36" s="1"/>
      <c r="H36" s="25" t="s">
        <v>18</v>
      </c>
      <c r="I36" s="25"/>
      <c r="J36" s="9">
        <f t="shared" ref="J36:Q36" si="3">COUNTIF(J9:J35,"&gt;=70")</f>
        <v>16</v>
      </c>
      <c r="K36" s="9">
        <f t="shared" si="3"/>
        <v>15</v>
      </c>
      <c r="L36" s="9">
        <f t="shared" si="3"/>
        <v>14</v>
      </c>
      <c r="M36" s="9">
        <f t="shared" si="3"/>
        <v>0</v>
      </c>
      <c r="N36" s="9">
        <f t="shared" si="3"/>
        <v>0</v>
      </c>
      <c r="O36" s="9">
        <f t="shared" si="3"/>
        <v>0</v>
      </c>
      <c r="P36" s="9">
        <f t="shared" si="3"/>
        <v>0</v>
      </c>
      <c r="Q36" s="13">
        <f t="shared" si="3"/>
        <v>0</v>
      </c>
    </row>
    <row r="37" spans="2:17" x14ac:dyDescent="0.3">
      <c r="C37" s="21"/>
      <c r="D37" s="21"/>
      <c r="E37" s="6"/>
      <c r="H37" s="26" t="s">
        <v>19</v>
      </c>
      <c r="I37" s="26"/>
      <c r="J37" s="10">
        <f t="shared" ref="J37:Q37" si="4">COUNTIF(J9:J35,"&lt;70")</f>
        <v>3</v>
      </c>
      <c r="K37" s="10">
        <f t="shared" si="4"/>
        <v>4</v>
      </c>
      <c r="L37" s="10">
        <f t="shared" si="4"/>
        <v>5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23</v>
      </c>
    </row>
    <row r="38" spans="2:17" x14ac:dyDescent="0.3">
      <c r="C38" s="21"/>
      <c r="D38" s="21"/>
      <c r="E38" s="21"/>
      <c r="H38" s="26" t="s">
        <v>20</v>
      </c>
      <c r="I38" s="26"/>
      <c r="J38" s="10">
        <f t="shared" ref="J38:Q38" si="5">COUNT(J9:J35)</f>
        <v>19</v>
      </c>
      <c r="K38" s="10">
        <f t="shared" si="5"/>
        <v>19</v>
      </c>
      <c r="L38" s="10">
        <f t="shared" si="5"/>
        <v>19</v>
      </c>
      <c r="M38" s="10">
        <f t="shared" si="5"/>
        <v>0</v>
      </c>
      <c r="N38" s="10">
        <f t="shared" si="5"/>
        <v>0</v>
      </c>
      <c r="O38" s="10">
        <f t="shared" si="5"/>
        <v>0</v>
      </c>
      <c r="P38" s="10">
        <f t="shared" si="5"/>
        <v>0</v>
      </c>
      <c r="Q38" s="10">
        <f t="shared" si="5"/>
        <v>23</v>
      </c>
    </row>
    <row r="39" spans="2:17" x14ac:dyDescent="0.3">
      <c r="C39" s="21"/>
      <c r="D39" s="21"/>
      <c r="E39" s="1"/>
      <c r="H39" s="27" t="s">
        <v>15</v>
      </c>
      <c r="I39" s="27"/>
      <c r="J39" s="11">
        <f>J36/J38</f>
        <v>0.84210526315789469</v>
      </c>
      <c r="K39" s="12">
        <f t="shared" ref="K39:Q39" si="6">K36/K38</f>
        <v>0.78947368421052633</v>
      </c>
      <c r="L39" s="12">
        <f t="shared" si="6"/>
        <v>0.73684210526315785</v>
      </c>
      <c r="M39" s="12" t="e">
        <f t="shared" si="6"/>
        <v>#DIV/0!</v>
      </c>
      <c r="N39" s="12" t="e">
        <f t="shared" si="6"/>
        <v>#DIV/0!</v>
      </c>
      <c r="O39" s="12" t="e">
        <f t="shared" si="6"/>
        <v>#DIV/0!</v>
      </c>
      <c r="P39" s="12" t="e">
        <f t="shared" si="6"/>
        <v>#DIV/0!</v>
      </c>
      <c r="Q39" s="12">
        <f t="shared" si="6"/>
        <v>0</v>
      </c>
    </row>
    <row r="40" spans="2:17" x14ac:dyDescent="0.3">
      <c r="C40" s="21"/>
      <c r="D40" s="21"/>
      <c r="E40" s="1"/>
      <c r="H40" s="27" t="s">
        <v>16</v>
      </c>
      <c r="I40" s="27"/>
      <c r="J40" s="11">
        <f>J37/J38</f>
        <v>0.15789473684210525</v>
      </c>
      <c r="K40" s="11">
        <f t="shared" ref="K40:Q40" si="7">K37/K38</f>
        <v>0.21052631578947367</v>
      </c>
      <c r="L40" s="12">
        <f t="shared" si="7"/>
        <v>0.26315789473684209</v>
      </c>
      <c r="M40" s="12" t="e">
        <f t="shared" si="7"/>
        <v>#DIV/0!</v>
      </c>
      <c r="N40" s="12" t="e">
        <f t="shared" si="7"/>
        <v>#DIV/0!</v>
      </c>
      <c r="O40" s="12" t="e">
        <f t="shared" si="7"/>
        <v>#DIV/0!</v>
      </c>
      <c r="P40" s="12" t="e">
        <f t="shared" si="7"/>
        <v>#DIV/0!</v>
      </c>
      <c r="Q40" s="12">
        <f t="shared" si="7"/>
        <v>1</v>
      </c>
    </row>
    <row r="41" spans="2:17" x14ac:dyDescent="0.3">
      <c r="C41" s="21"/>
      <c r="D41" s="21"/>
      <c r="E41" s="6"/>
    </row>
    <row r="42" spans="2:17" x14ac:dyDescent="0.3">
      <c r="C42" s="1"/>
      <c r="D42" s="1"/>
      <c r="E42" s="6"/>
    </row>
    <row r="43" spans="2:17" x14ac:dyDescent="0.3">
      <c r="J43" s="23"/>
      <c r="K43" s="23"/>
      <c r="L43" s="23"/>
      <c r="M43" s="23"/>
      <c r="N43" s="23"/>
      <c r="O43" s="23"/>
      <c r="P43" s="23"/>
    </row>
    <row r="44" spans="2:17" x14ac:dyDescent="0.3">
      <c r="J44" s="20" t="s">
        <v>17</v>
      </c>
      <c r="K44" s="20"/>
      <c r="L44" s="20"/>
      <c r="M44" s="20"/>
      <c r="N44" s="20"/>
      <c r="O44" s="20"/>
      <c r="P44" s="20"/>
    </row>
  </sheetData>
  <mergeCells count="49">
    <mergeCell ref="C40:D40"/>
    <mergeCell ref="H40:I40"/>
    <mergeCell ref="C41:D41"/>
    <mergeCell ref="J43:P43"/>
    <mergeCell ref="J44:P44"/>
    <mergeCell ref="C37:D37"/>
    <mergeCell ref="H37:I37"/>
    <mergeCell ref="C38:E38"/>
    <mergeCell ref="H38:I38"/>
    <mergeCell ref="C39:D39"/>
    <mergeCell ref="H39:I39"/>
    <mergeCell ref="C36:D36"/>
    <mergeCell ref="H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3"/>
  <sheetViews>
    <sheetView topLeftCell="A4" zoomScale="90" zoomScaleNormal="9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8" customHeight="1" x14ac:dyDescent="0.3">
      <c r="C4" t="s">
        <v>0</v>
      </c>
      <c r="D4" s="28" t="s">
        <v>29</v>
      </c>
      <c r="E4" s="28"/>
      <c r="F4" s="28"/>
      <c r="G4" s="28"/>
      <c r="I4" t="s">
        <v>1</v>
      </c>
      <c r="J4" s="41" t="s">
        <v>30</v>
      </c>
      <c r="K4" s="41"/>
      <c r="M4" t="s">
        <v>2</v>
      </c>
      <c r="N4" s="37">
        <v>45429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8" t="s">
        <v>31</v>
      </c>
      <c r="E6" s="28"/>
      <c r="F6" s="28"/>
      <c r="G6" s="28"/>
      <c r="I6" s="21" t="s">
        <v>21</v>
      </c>
      <c r="J6" s="21"/>
      <c r="K6" s="45" t="s">
        <v>32</v>
      </c>
      <c r="L6" s="45"/>
      <c r="M6" s="45"/>
      <c r="N6" s="45"/>
      <c r="O6" s="45"/>
      <c r="P6" s="45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18" x14ac:dyDescent="0.3">
      <c r="B9" s="5">
        <v>1</v>
      </c>
      <c r="C9" s="5" t="s">
        <v>125</v>
      </c>
      <c r="D9" s="33" t="s">
        <v>142</v>
      </c>
      <c r="E9" s="33"/>
      <c r="F9" s="33"/>
      <c r="G9" s="33"/>
      <c r="H9" s="33"/>
      <c r="I9" s="33"/>
      <c r="J9" s="3">
        <v>94</v>
      </c>
      <c r="K9" s="16">
        <v>0</v>
      </c>
      <c r="L9" s="3">
        <v>70</v>
      </c>
      <c r="M9" s="3"/>
      <c r="N9" s="3"/>
      <c r="O9" s="3"/>
      <c r="P9" s="3"/>
      <c r="Q9" s="8">
        <f>SUM(J9:M9)/4</f>
        <v>41</v>
      </c>
    </row>
    <row r="10" spans="2:18" x14ac:dyDescent="0.3">
      <c r="B10" s="5">
        <f>B9+1</f>
        <v>2</v>
      </c>
      <c r="C10" s="5" t="s">
        <v>126</v>
      </c>
      <c r="D10" s="33" t="s">
        <v>143</v>
      </c>
      <c r="E10" s="33"/>
      <c r="F10" s="33"/>
      <c r="G10" s="33"/>
      <c r="H10" s="33"/>
      <c r="I10" s="33"/>
      <c r="J10" s="3">
        <v>94</v>
      </c>
      <c r="K10" s="16">
        <v>0</v>
      </c>
      <c r="L10" s="3">
        <v>75</v>
      </c>
      <c r="M10" s="3"/>
      <c r="N10" s="3"/>
      <c r="O10" s="3"/>
      <c r="P10" s="3"/>
      <c r="Q10" s="8">
        <f t="shared" ref="Q10:Q26" si="0">SUM(J10:M10)/4</f>
        <v>42.25</v>
      </c>
    </row>
    <row r="11" spans="2:18" x14ac:dyDescent="0.3">
      <c r="B11" s="5">
        <f t="shared" ref="B11:B34" si="1">B10+1</f>
        <v>3</v>
      </c>
      <c r="C11" s="5" t="s">
        <v>127</v>
      </c>
      <c r="D11" s="33" t="s">
        <v>144</v>
      </c>
      <c r="E11" s="33"/>
      <c r="F11" s="33"/>
      <c r="G11" s="33"/>
      <c r="H11" s="33"/>
      <c r="I11" s="33"/>
      <c r="J11" s="3">
        <v>76</v>
      </c>
      <c r="K11" s="16">
        <v>0</v>
      </c>
      <c r="L11" s="16">
        <v>0</v>
      </c>
      <c r="M11" s="3"/>
      <c r="N11" s="3"/>
      <c r="O11" s="3"/>
      <c r="P11" s="3"/>
      <c r="Q11" s="8">
        <f t="shared" si="0"/>
        <v>19</v>
      </c>
    </row>
    <row r="12" spans="2:18" x14ac:dyDescent="0.3">
      <c r="B12" s="5">
        <f t="shared" si="1"/>
        <v>4</v>
      </c>
      <c r="C12" s="5" t="s">
        <v>128</v>
      </c>
      <c r="D12" s="33" t="s">
        <v>145</v>
      </c>
      <c r="E12" s="33"/>
      <c r="F12" s="33"/>
      <c r="G12" s="33"/>
      <c r="H12" s="33"/>
      <c r="I12" s="33"/>
      <c r="J12" s="3">
        <v>87</v>
      </c>
      <c r="K12" s="3">
        <v>87</v>
      </c>
      <c r="L12" s="17">
        <v>92</v>
      </c>
      <c r="M12" s="3"/>
      <c r="N12" s="3"/>
      <c r="O12" s="3"/>
      <c r="P12" s="3"/>
      <c r="Q12" s="8">
        <f t="shared" si="0"/>
        <v>66.5</v>
      </c>
    </row>
    <row r="13" spans="2:18" x14ac:dyDescent="0.3">
      <c r="B13" s="5">
        <f t="shared" si="1"/>
        <v>5</v>
      </c>
      <c r="C13" s="5" t="s">
        <v>129</v>
      </c>
      <c r="D13" s="33" t="s">
        <v>146</v>
      </c>
      <c r="E13" s="33"/>
      <c r="F13" s="33"/>
      <c r="G13" s="33"/>
      <c r="H13" s="33"/>
      <c r="I13" s="33"/>
      <c r="J13" s="3">
        <v>95</v>
      </c>
      <c r="K13" s="16">
        <v>0</v>
      </c>
      <c r="L13" s="3">
        <v>81</v>
      </c>
      <c r="M13" s="3"/>
      <c r="N13" s="3"/>
      <c r="O13" s="3"/>
      <c r="P13" s="3"/>
      <c r="Q13" s="8">
        <f t="shared" si="0"/>
        <v>44</v>
      </c>
    </row>
    <row r="14" spans="2:18" x14ac:dyDescent="0.3">
      <c r="B14" s="5">
        <f t="shared" si="1"/>
        <v>6</v>
      </c>
      <c r="C14" s="5" t="s">
        <v>130</v>
      </c>
      <c r="D14" s="33" t="s">
        <v>147</v>
      </c>
      <c r="E14" s="33"/>
      <c r="F14" s="33"/>
      <c r="G14" s="33"/>
      <c r="H14" s="33"/>
      <c r="I14" s="33"/>
      <c r="J14" s="3">
        <v>80</v>
      </c>
      <c r="K14" s="16">
        <v>0</v>
      </c>
      <c r="L14" s="16">
        <v>0</v>
      </c>
      <c r="M14" s="3"/>
      <c r="N14" s="3"/>
      <c r="O14" s="3"/>
      <c r="P14" s="3"/>
      <c r="Q14" s="8">
        <f t="shared" si="0"/>
        <v>20</v>
      </c>
    </row>
    <row r="15" spans="2:18" x14ac:dyDescent="0.3">
      <c r="B15" s="5">
        <f t="shared" si="1"/>
        <v>7</v>
      </c>
      <c r="C15" s="5" t="s">
        <v>131</v>
      </c>
      <c r="D15" s="33" t="s">
        <v>148</v>
      </c>
      <c r="E15" s="33"/>
      <c r="F15" s="33"/>
      <c r="G15" s="33"/>
      <c r="H15" s="33"/>
      <c r="I15" s="33"/>
      <c r="J15" s="3">
        <v>87</v>
      </c>
      <c r="K15" s="16">
        <v>0</v>
      </c>
      <c r="L15" s="3">
        <v>75</v>
      </c>
      <c r="M15" s="3"/>
      <c r="N15" s="3"/>
      <c r="O15" s="3"/>
      <c r="P15" s="3"/>
      <c r="Q15" s="8">
        <f t="shared" si="0"/>
        <v>40.5</v>
      </c>
    </row>
    <row r="16" spans="2:18" x14ac:dyDescent="0.3">
      <c r="B16" s="5">
        <f t="shared" si="1"/>
        <v>8</v>
      </c>
      <c r="C16" s="5" t="s">
        <v>95</v>
      </c>
      <c r="D16" s="33" t="s">
        <v>114</v>
      </c>
      <c r="E16" s="33"/>
      <c r="F16" s="33"/>
      <c r="G16" s="33"/>
      <c r="H16" s="33"/>
      <c r="I16" s="33"/>
      <c r="J16" s="16">
        <v>0</v>
      </c>
      <c r="K16" s="16">
        <v>0</v>
      </c>
      <c r="L16" s="16">
        <v>0</v>
      </c>
      <c r="M16" s="3"/>
      <c r="N16" s="3"/>
      <c r="O16" s="3"/>
      <c r="P16" s="3"/>
      <c r="Q16" s="18">
        <f t="shared" si="0"/>
        <v>0</v>
      </c>
    </row>
    <row r="17" spans="2:17" x14ac:dyDescent="0.3">
      <c r="B17" s="5">
        <f t="shared" si="1"/>
        <v>9</v>
      </c>
      <c r="C17" s="5" t="s">
        <v>132</v>
      </c>
      <c r="D17" s="33" t="s">
        <v>149</v>
      </c>
      <c r="E17" s="33"/>
      <c r="F17" s="33"/>
      <c r="G17" s="33"/>
      <c r="H17" s="33"/>
      <c r="I17" s="33"/>
      <c r="J17" s="3">
        <v>89</v>
      </c>
      <c r="K17" s="16">
        <v>0</v>
      </c>
      <c r="L17" s="16">
        <v>0</v>
      </c>
      <c r="M17" s="3"/>
      <c r="N17" s="3"/>
      <c r="O17" s="3"/>
      <c r="P17" s="3"/>
      <c r="Q17" s="8">
        <f t="shared" si="0"/>
        <v>22.25</v>
      </c>
    </row>
    <row r="18" spans="2:17" x14ac:dyDescent="0.3">
      <c r="B18" s="5">
        <f t="shared" si="1"/>
        <v>10</v>
      </c>
      <c r="C18" s="5" t="s">
        <v>133</v>
      </c>
      <c r="D18" s="33" t="s">
        <v>150</v>
      </c>
      <c r="E18" s="33"/>
      <c r="F18" s="33"/>
      <c r="G18" s="33"/>
      <c r="H18" s="33"/>
      <c r="I18" s="33"/>
      <c r="J18" s="3">
        <v>98</v>
      </c>
      <c r="K18" s="3">
        <v>80</v>
      </c>
      <c r="L18" s="3">
        <v>89</v>
      </c>
      <c r="M18" s="3"/>
      <c r="N18" s="3"/>
      <c r="O18" s="3"/>
      <c r="P18" s="3"/>
      <c r="Q18" s="8">
        <f t="shared" si="0"/>
        <v>66.75</v>
      </c>
    </row>
    <row r="19" spans="2:17" x14ac:dyDescent="0.3">
      <c r="B19" s="5">
        <f t="shared" si="1"/>
        <v>11</v>
      </c>
      <c r="C19" s="5" t="s">
        <v>134</v>
      </c>
      <c r="D19" s="33" t="s">
        <v>151</v>
      </c>
      <c r="E19" s="33"/>
      <c r="F19" s="33"/>
      <c r="G19" s="33"/>
      <c r="H19" s="33"/>
      <c r="I19" s="33"/>
      <c r="J19" s="3">
        <v>91</v>
      </c>
      <c r="K19" s="3">
        <v>95</v>
      </c>
      <c r="L19" s="3">
        <v>100</v>
      </c>
      <c r="M19" s="3"/>
      <c r="N19" s="3"/>
      <c r="O19" s="3"/>
      <c r="P19" s="3"/>
      <c r="Q19" s="8">
        <f t="shared" si="0"/>
        <v>71.5</v>
      </c>
    </row>
    <row r="20" spans="2:17" x14ac:dyDescent="0.3">
      <c r="B20" s="5">
        <f t="shared" si="1"/>
        <v>12</v>
      </c>
      <c r="C20" s="5" t="s">
        <v>135</v>
      </c>
      <c r="D20" s="33" t="s">
        <v>152</v>
      </c>
      <c r="E20" s="33"/>
      <c r="F20" s="33"/>
      <c r="G20" s="33"/>
      <c r="H20" s="33"/>
      <c r="I20" s="33"/>
      <c r="J20" s="3">
        <v>71</v>
      </c>
      <c r="K20" s="16">
        <v>0</v>
      </c>
      <c r="L20" s="16">
        <v>0</v>
      </c>
      <c r="M20" s="3"/>
      <c r="N20" s="3"/>
      <c r="O20" s="3"/>
      <c r="P20" s="3"/>
      <c r="Q20" s="8">
        <f t="shared" si="0"/>
        <v>17.75</v>
      </c>
    </row>
    <row r="21" spans="2:17" x14ac:dyDescent="0.3">
      <c r="B21" s="5">
        <f t="shared" si="1"/>
        <v>13</v>
      </c>
      <c r="C21" s="5" t="s">
        <v>136</v>
      </c>
      <c r="D21" s="33" t="s">
        <v>153</v>
      </c>
      <c r="E21" s="33"/>
      <c r="F21" s="33"/>
      <c r="G21" s="33"/>
      <c r="H21" s="33"/>
      <c r="I21" s="33"/>
      <c r="J21" s="16">
        <v>0</v>
      </c>
      <c r="K21" s="16">
        <v>0</v>
      </c>
      <c r="L21" s="16">
        <v>0</v>
      </c>
      <c r="M21" s="3"/>
      <c r="N21" s="3"/>
      <c r="O21" s="3"/>
      <c r="P21" s="3"/>
      <c r="Q21" s="18">
        <f t="shared" si="0"/>
        <v>0</v>
      </c>
    </row>
    <row r="22" spans="2:17" x14ac:dyDescent="0.3">
      <c r="B22" s="5">
        <f t="shared" si="1"/>
        <v>14</v>
      </c>
      <c r="C22" s="5" t="s">
        <v>137</v>
      </c>
      <c r="D22" s="33" t="s">
        <v>154</v>
      </c>
      <c r="E22" s="33"/>
      <c r="F22" s="33"/>
      <c r="G22" s="33"/>
      <c r="H22" s="33"/>
      <c r="I22" s="33"/>
      <c r="J22" s="16">
        <v>0</v>
      </c>
      <c r="K22" s="16">
        <v>0</v>
      </c>
      <c r="L22" s="16">
        <v>0</v>
      </c>
      <c r="M22" s="3"/>
      <c r="N22" s="3"/>
      <c r="O22" s="3"/>
      <c r="P22" s="3"/>
      <c r="Q22" s="18">
        <f t="shared" si="0"/>
        <v>0</v>
      </c>
    </row>
    <row r="23" spans="2:17" x14ac:dyDescent="0.3">
      <c r="B23" s="5">
        <f t="shared" si="1"/>
        <v>15</v>
      </c>
      <c r="C23" s="5" t="s">
        <v>138</v>
      </c>
      <c r="D23" s="33" t="s">
        <v>155</v>
      </c>
      <c r="E23" s="33"/>
      <c r="F23" s="33"/>
      <c r="G23" s="33"/>
      <c r="H23" s="33"/>
      <c r="I23" s="33"/>
      <c r="J23" s="16">
        <v>0</v>
      </c>
      <c r="K23" s="16">
        <v>0</v>
      </c>
      <c r="L23" s="16">
        <v>0</v>
      </c>
      <c r="M23" s="3"/>
      <c r="N23" s="3"/>
      <c r="O23" s="3"/>
      <c r="P23" s="3"/>
      <c r="Q23" s="18">
        <f t="shared" si="0"/>
        <v>0</v>
      </c>
    </row>
    <row r="24" spans="2:17" x14ac:dyDescent="0.3">
      <c r="B24" s="5">
        <f t="shared" si="1"/>
        <v>16</v>
      </c>
      <c r="C24" s="5" t="s">
        <v>139</v>
      </c>
      <c r="D24" s="33" t="s">
        <v>156</v>
      </c>
      <c r="E24" s="33"/>
      <c r="F24" s="33"/>
      <c r="G24" s="33"/>
      <c r="H24" s="33"/>
      <c r="I24" s="33"/>
      <c r="J24" s="3">
        <v>89</v>
      </c>
      <c r="K24" s="16">
        <v>0</v>
      </c>
      <c r="L24" s="3">
        <v>70</v>
      </c>
      <c r="M24" s="3"/>
      <c r="N24" s="3"/>
      <c r="O24" s="3"/>
      <c r="P24" s="3"/>
      <c r="Q24" s="8">
        <f t="shared" si="0"/>
        <v>39.75</v>
      </c>
    </row>
    <row r="25" spans="2:17" x14ac:dyDescent="0.3">
      <c r="B25" s="5">
        <f t="shared" si="1"/>
        <v>17</v>
      </c>
      <c r="C25" s="5" t="s">
        <v>140</v>
      </c>
      <c r="D25" s="33" t="s">
        <v>157</v>
      </c>
      <c r="E25" s="33"/>
      <c r="F25" s="33"/>
      <c r="G25" s="33"/>
      <c r="H25" s="33"/>
      <c r="I25" s="33"/>
      <c r="J25" s="3">
        <v>75</v>
      </c>
      <c r="K25" s="16">
        <v>0</v>
      </c>
      <c r="L25" s="16">
        <v>0</v>
      </c>
      <c r="M25" s="3"/>
      <c r="N25" s="3"/>
      <c r="O25" s="3"/>
      <c r="P25" s="3"/>
      <c r="Q25" s="8">
        <f t="shared" si="0"/>
        <v>18.75</v>
      </c>
    </row>
    <row r="26" spans="2:17" x14ac:dyDescent="0.3">
      <c r="B26" s="5">
        <f t="shared" si="1"/>
        <v>18</v>
      </c>
      <c r="C26" s="5" t="s">
        <v>141</v>
      </c>
      <c r="D26" s="33" t="s">
        <v>158</v>
      </c>
      <c r="E26" s="33"/>
      <c r="F26" s="33"/>
      <c r="G26" s="33"/>
      <c r="H26" s="33"/>
      <c r="I26" s="33"/>
      <c r="J26" s="16">
        <v>0</v>
      </c>
      <c r="K26" s="16">
        <v>0</v>
      </c>
      <c r="L26" s="16">
        <v>0</v>
      </c>
      <c r="M26" s="3"/>
      <c r="N26" s="3"/>
      <c r="O26" s="3"/>
      <c r="P26" s="3"/>
      <c r="Q26" s="18">
        <f t="shared" si="0"/>
        <v>0</v>
      </c>
    </row>
    <row r="27" spans="2:17" x14ac:dyDescent="0.3">
      <c r="B27" s="5">
        <f t="shared" si="1"/>
        <v>19</v>
      </c>
      <c r="C27" s="5"/>
      <c r="D27" s="33"/>
      <c r="E27" s="33"/>
      <c r="F27" s="33"/>
      <c r="G27" s="33"/>
      <c r="H27" s="33"/>
      <c r="I27" s="33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/>
    </row>
    <row r="29" spans="2:17" x14ac:dyDescent="0.3">
      <c r="B29" s="5">
        <f t="shared" si="1"/>
        <v>21</v>
      </c>
      <c r="C29" s="5"/>
      <c r="D29" s="44"/>
      <c r="E29" s="44"/>
      <c r="F29" s="44"/>
      <c r="G29" s="44"/>
      <c r="H29" s="44"/>
      <c r="I29" s="44"/>
      <c r="J29" s="3"/>
      <c r="K29" s="3"/>
      <c r="L29" s="3"/>
      <c r="M29" s="3"/>
      <c r="N29" s="3"/>
      <c r="O29" s="3"/>
      <c r="P29" s="3"/>
      <c r="Q29" s="8"/>
    </row>
    <row r="30" spans="2:17" x14ac:dyDescent="0.3">
      <c r="B30" s="5">
        <f t="shared" si="1"/>
        <v>22</v>
      </c>
      <c r="C30" s="5"/>
      <c r="D30" s="44"/>
      <c r="E30" s="44"/>
      <c r="F30" s="44"/>
      <c r="G30" s="44"/>
      <c r="H30" s="44"/>
      <c r="I30" s="44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1"/>
        <v>23</v>
      </c>
      <c r="C31" s="5"/>
      <c r="D31" s="44"/>
      <c r="E31" s="44"/>
      <c r="F31" s="44"/>
      <c r="G31" s="44"/>
      <c r="H31" s="44"/>
      <c r="I31" s="44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1"/>
        <v>24</v>
      </c>
      <c r="C32" s="5"/>
      <c r="D32" s="44"/>
      <c r="E32" s="44"/>
      <c r="F32" s="44"/>
      <c r="G32" s="44"/>
      <c r="H32" s="44"/>
      <c r="I32" s="4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C35" s="21"/>
      <c r="D35" s="21"/>
      <c r="E35" s="1"/>
      <c r="H35" s="25" t="s">
        <v>18</v>
      </c>
      <c r="I35" s="25"/>
      <c r="J35" s="9">
        <f t="shared" ref="J35:Q35" si="2">COUNTIF(J9:J34,"&gt;=70")</f>
        <v>13</v>
      </c>
      <c r="K35" s="9">
        <f t="shared" si="2"/>
        <v>3</v>
      </c>
      <c r="L35" s="9">
        <f t="shared" si="2"/>
        <v>8</v>
      </c>
      <c r="M35" s="9">
        <f t="shared" si="2"/>
        <v>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1</v>
      </c>
    </row>
    <row r="36" spans="2:17" x14ac:dyDescent="0.3">
      <c r="C36" s="21"/>
      <c r="D36" s="21"/>
      <c r="E36" s="6"/>
      <c r="H36" s="26" t="s">
        <v>19</v>
      </c>
      <c r="I36" s="26"/>
      <c r="J36" s="10">
        <f t="shared" ref="J36:Q36" si="3">COUNTIF(J9:J34,"&lt;70")</f>
        <v>5</v>
      </c>
      <c r="K36" s="10">
        <f t="shared" si="3"/>
        <v>15</v>
      </c>
      <c r="L36" s="10">
        <f t="shared" si="3"/>
        <v>10</v>
      </c>
      <c r="M36" s="10">
        <f t="shared" si="3"/>
        <v>0</v>
      </c>
      <c r="N36" s="10">
        <f t="shared" si="3"/>
        <v>0</v>
      </c>
      <c r="O36" s="10">
        <f t="shared" si="3"/>
        <v>0</v>
      </c>
      <c r="P36" s="10">
        <f t="shared" si="3"/>
        <v>0</v>
      </c>
      <c r="Q36" s="10">
        <f t="shared" si="3"/>
        <v>17</v>
      </c>
    </row>
    <row r="37" spans="2:17" x14ac:dyDescent="0.3">
      <c r="C37" s="21"/>
      <c r="D37" s="21"/>
      <c r="E37" s="21"/>
      <c r="H37" s="26" t="s">
        <v>20</v>
      </c>
      <c r="I37" s="26"/>
      <c r="J37" s="10">
        <f t="shared" ref="J37:Q37" si="4">COUNT(J9:J34)</f>
        <v>18</v>
      </c>
      <c r="K37" s="10">
        <f t="shared" si="4"/>
        <v>18</v>
      </c>
      <c r="L37" s="10">
        <f t="shared" si="4"/>
        <v>18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18</v>
      </c>
    </row>
    <row r="38" spans="2:17" x14ac:dyDescent="0.3">
      <c r="C38" s="21"/>
      <c r="D38" s="21"/>
      <c r="E38" s="1"/>
      <c r="H38" s="27" t="s">
        <v>15</v>
      </c>
      <c r="I38" s="27"/>
      <c r="J38" s="11">
        <f>J35/J37</f>
        <v>0.72222222222222221</v>
      </c>
      <c r="K38" s="12">
        <f t="shared" ref="K38:Q38" si="5">K35/K37</f>
        <v>0.16666666666666666</v>
      </c>
      <c r="L38" s="12">
        <f t="shared" si="5"/>
        <v>0.44444444444444442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2" t="e">
        <f t="shared" si="5"/>
        <v>#DIV/0!</v>
      </c>
      <c r="Q38" s="12">
        <f t="shared" si="5"/>
        <v>5.5555555555555552E-2</v>
      </c>
    </row>
    <row r="39" spans="2:17" x14ac:dyDescent="0.3">
      <c r="C39" s="21"/>
      <c r="D39" s="21"/>
      <c r="E39" s="1"/>
      <c r="H39" s="27" t="s">
        <v>16</v>
      </c>
      <c r="I39" s="27"/>
      <c r="J39" s="11">
        <f>J36/J37</f>
        <v>0.27777777777777779</v>
      </c>
      <c r="K39" s="11">
        <f t="shared" ref="K39:Q39" si="6">K36/K37</f>
        <v>0.83333333333333337</v>
      </c>
      <c r="L39" s="12">
        <f t="shared" si="6"/>
        <v>0.55555555555555558</v>
      </c>
      <c r="M39" s="12" t="e">
        <f t="shared" si="6"/>
        <v>#DIV/0!</v>
      </c>
      <c r="N39" s="12" t="e">
        <f t="shared" si="6"/>
        <v>#DIV/0!</v>
      </c>
      <c r="O39" s="12" t="e">
        <f t="shared" si="6"/>
        <v>#DIV/0!</v>
      </c>
      <c r="P39" s="12" t="e">
        <f t="shared" si="6"/>
        <v>#DIV/0!</v>
      </c>
      <c r="Q39" s="12">
        <f t="shared" si="6"/>
        <v>0.94444444444444442</v>
      </c>
    </row>
    <row r="40" spans="2:17" x14ac:dyDescent="0.3">
      <c r="C40" s="21"/>
      <c r="D40" s="21"/>
      <c r="E40" s="6"/>
    </row>
    <row r="41" spans="2:17" x14ac:dyDescent="0.3">
      <c r="C41" s="1"/>
      <c r="D41" s="1"/>
      <c r="E41" s="6"/>
    </row>
    <row r="42" spans="2:17" x14ac:dyDescent="0.3">
      <c r="J42" s="23"/>
      <c r="K42" s="23"/>
      <c r="L42" s="23"/>
      <c r="M42" s="23"/>
      <c r="N42" s="23"/>
      <c r="O42" s="23"/>
      <c r="P42" s="23"/>
    </row>
    <row r="43" spans="2:17" x14ac:dyDescent="0.3">
      <c r="J43" s="20" t="s">
        <v>17</v>
      </c>
      <c r="K43" s="20"/>
      <c r="L43" s="20"/>
      <c r="M43" s="20"/>
      <c r="N43" s="20"/>
      <c r="O43" s="20"/>
      <c r="P43" s="20"/>
    </row>
  </sheetData>
  <mergeCells count="48">
    <mergeCell ref="C39:D39"/>
    <mergeCell ref="H39:I39"/>
    <mergeCell ref="C40:D40"/>
    <mergeCell ref="J42:P42"/>
    <mergeCell ref="J43:P43"/>
    <mergeCell ref="C36:D36"/>
    <mergeCell ref="H36:I36"/>
    <mergeCell ref="C37:E37"/>
    <mergeCell ref="H37:I37"/>
    <mergeCell ref="C38:D38"/>
    <mergeCell ref="H38:I38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47"/>
  <sheetViews>
    <sheetView topLeftCell="A2" zoomScaleNormal="100" workbookViewId="0">
      <selection activeCell="Z11" sqref="Z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0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0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0" x14ac:dyDescent="0.3">
      <c r="C4" t="s">
        <v>0</v>
      </c>
      <c r="D4" s="41" t="s">
        <v>29</v>
      </c>
      <c r="E4" s="41"/>
      <c r="F4" s="41"/>
      <c r="G4" s="41"/>
      <c r="I4" t="s">
        <v>1</v>
      </c>
      <c r="J4" s="41" t="s">
        <v>33</v>
      </c>
      <c r="K4" s="41"/>
      <c r="M4" t="s">
        <v>2</v>
      </c>
      <c r="N4" s="46">
        <v>45429</v>
      </c>
      <c r="O4" s="46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1" t="s">
        <v>31</v>
      </c>
      <c r="E6" s="41"/>
      <c r="F6" s="41"/>
      <c r="G6" s="41"/>
      <c r="I6" s="21" t="s">
        <v>21</v>
      </c>
      <c r="J6" s="21"/>
      <c r="K6" s="43" t="s">
        <v>34</v>
      </c>
      <c r="L6" s="43"/>
      <c r="M6" s="43"/>
      <c r="N6" s="43"/>
      <c r="O6" s="43"/>
      <c r="P6" s="43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159</v>
      </c>
      <c r="D9" s="33" t="s">
        <v>172</v>
      </c>
      <c r="E9" s="33"/>
      <c r="F9" s="33"/>
      <c r="G9" s="33"/>
      <c r="H9" s="33"/>
      <c r="I9" s="33"/>
      <c r="J9" s="3">
        <v>70</v>
      </c>
      <c r="K9" s="16">
        <v>0</v>
      </c>
      <c r="L9" s="16">
        <v>0</v>
      </c>
      <c r="M9" s="3"/>
      <c r="N9" s="3"/>
      <c r="O9" s="3"/>
      <c r="P9" s="3"/>
      <c r="Q9" s="8">
        <f>SUM(J9:M9)/4</f>
        <v>17.5</v>
      </c>
      <c r="T9" s="3"/>
    </row>
    <row r="10" spans="2:20" x14ac:dyDescent="0.3">
      <c r="B10" s="5">
        <f>B9+1</f>
        <v>2</v>
      </c>
      <c r="C10" s="5" t="s">
        <v>160</v>
      </c>
      <c r="D10" s="33" t="s">
        <v>173</v>
      </c>
      <c r="E10" s="33"/>
      <c r="F10" s="33"/>
      <c r="G10" s="33"/>
      <c r="H10" s="33"/>
      <c r="I10" s="33"/>
      <c r="J10" s="3">
        <v>85</v>
      </c>
      <c r="K10" s="3">
        <v>84</v>
      </c>
      <c r="L10" s="3">
        <v>84</v>
      </c>
      <c r="M10" s="3"/>
      <c r="N10" s="3"/>
      <c r="O10" s="3"/>
      <c r="P10" s="3"/>
      <c r="Q10" s="8">
        <f t="shared" ref="Q10:Q21" si="0">SUM(J10:M10)/4</f>
        <v>63.25</v>
      </c>
      <c r="T10" s="3"/>
    </row>
    <row r="11" spans="2:20" x14ac:dyDescent="0.3">
      <c r="B11" s="5">
        <f t="shared" ref="B11:B38" si="1">B10+1</f>
        <v>3</v>
      </c>
      <c r="C11" s="5" t="s">
        <v>161</v>
      </c>
      <c r="D11" s="33" t="s">
        <v>174</v>
      </c>
      <c r="E11" s="33"/>
      <c r="F11" s="33"/>
      <c r="G11" s="33"/>
      <c r="H11" s="33"/>
      <c r="I11" s="33"/>
      <c r="J11" s="3">
        <v>80</v>
      </c>
      <c r="K11" s="16">
        <v>0</v>
      </c>
      <c r="L11" s="16">
        <v>0</v>
      </c>
      <c r="M11" s="3"/>
      <c r="N11" s="3"/>
      <c r="O11" s="3"/>
      <c r="P11" s="3"/>
      <c r="Q11" s="8">
        <f t="shared" si="0"/>
        <v>20</v>
      </c>
      <c r="T11" s="3"/>
    </row>
    <row r="12" spans="2:20" x14ac:dyDescent="0.3">
      <c r="B12" s="5">
        <f t="shared" si="1"/>
        <v>4</v>
      </c>
      <c r="C12" s="5" t="s">
        <v>162</v>
      </c>
      <c r="D12" s="33" t="s">
        <v>232</v>
      </c>
      <c r="E12" s="33"/>
      <c r="F12" s="33"/>
      <c r="G12" s="33"/>
      <c r="H12" s="33"/>
      <c r="I12" s="33"/>
      <c r="J12" s="3">
        <v>72</v>
      </c>
      <c r="K12" s="16">
        <v>0</v>
      </c>
      <c r="L12" s="16">
        <v>0</v>
      </c>
      <c r="M12" s="3"/>
      <c r="N12" s="3"/>
      <c r="O12" s="3"/>
      <c r="P12" s="3"/>
      <c r="Q12" s="8">
        <f t="shared" si="0"/>
        <v>18</v>
      </c>
      <c r="T12" s="3"/>
    </row>
    <row r="13" spans="2:20" x14ac:dyDescent="0.3">
      <c r="B13" s="5">
        <f t="shared" si="1"/>
        <v>5</v>
      </c>
      <c r="C13" s="5" t="s">
        <v>163</v>
      </c>
      <c r="D13" s="33" t="s">
        <v>175</v>
      </c>
      <c r="E13" s="33"/>
      <c r="F13" s="33"/>
      <c r="G13" s="33"/>
      <c r="H13" s="33"/>
      <c r="I13" s="33"/>
      <c r="J13" s="3">
        <v>70</v>
      </c>
      <c r="K13" s="16">
        <v>0</v>
      </c>
      <c r="L13" s="16">
        <v>0</v>
      </c>
      <c r="M13" s="3"/>
      <c r="N13" s="3"/>
      <c r="O13" s="3"/>
      <c r="P13" s="3"/>
      <c r="Q13" s="8">
        <f t="shared" si="0"/>
        <v>17.5</v>
      </c>
      <c r="T13" s="3"/>
    </row>
    <row r="14" spans="2:20" x14ac:dyDescent="0.3">
      <c r="B14" s="5">
        <f t="shared" si="1"/>
        <v>6</v>
      </c>
      <c r="C14" s="5" t="s">
        <v>164</v>
      </c>
      <c r="D14" s="33" t="s">
        <v>176</v>
      </c>
      <c r="E14" s="33"/>
      <c r="F14" s="33"/>
      <c r="G14" s="33"/>
      <c r="H14" s="33"/>
      <c r="I14" s="33"/>
      <c r="J14" s="3">
        <v>76</v>
      </c>
      <c r="K14" s="16">
        <v>0</v>
      </c>
      <c r="L14" s="16">
        <v>0</v>
      </c>
      <c r="M14" s="3"/>
      <c r="N14" s="3"/>
      <c r="O14" s="3"/>
      <c r="P14" s="3"/>
      <c r="Q14" s="8">
        <f t="shared" si="0"/>
        <v>19</v>
      </c>
      <c r="T14" s="3"/>
    </row>
    <row r="15" spans="2:20" x14ac:dyDescent="0.3">
      <c r="B15" s="5">
        <f t="shared" si="1"/>
        <v>7</v>
      </c>
      <c r="C15" s="5" t="s">
        <v>165</v>
      </c>
      <c r="D15" s="33" t="s">
        <v>177</v>
      </c>
      <c r="E15" s="33"/>
      <c r="F15" s="33"/>
      <c r="G15" s="33"/>
      <c r="H15" s="33"/>
      <c r="I15" s="33"/>
      <c r="J15" s="3">
        <v>81</v>
      </c>
      <c r="K15" s="3">
        <v>75</v>
      </c>
      <c r="L15" s="3">
        <v>86</v>
      </c>
      <c r="M15" s="3"/>
      <c r="N15" s="3"/>
      <c r="O15" s="3"/>
      <c r="P15" s="3"/>
      <c r="Q15" s="8">
        <f t="shared" si="0"/>
        <v>60.5</v>
      </c>
      <c r="T15" s="3"/>
    </row>
    <row r="16" spans="2:20" x14ac:dyDescent="0.3">
      <c r="B16" s="5">
        <f t="shared" si="1"/>
        <v>8</v>
      </c>
      <c r="C16" s="5" t="s">
        <v>166</v>
      </c>
      <c r="D16" s="33" t="s">
        <v>178</v>
      </c>
      <c r="E16" s="33"/>
      <c r="F16" s="33"/>
      <c r="G16" s="33"/>
      <c r="H16" s="33"/>
      <c r="I16" s="33"/>
      <c r="J16" s="3">
        <v>90</v>
      </c>
      <c r="K16" s="3">
        <v>74</v>
      </c>
      <c r="L16" s="3">
        <v>83</v>
      </c>
      <c r="M16" s="3"/>
      <c r="N16" s="3"/>
      <c r="O16" s="3"/>
      <c r="P16" s="3"/>
      <c r="Q16" s="8">
        <f t="shared" si="0"/>
        <v>61.75</v>
      </c>
      <c r="T16" s="3"/>
    </row>
    <row r="17" spans="2:20" x14ac:dyDescent="0.3">
      <c r="B17" s="5">
        <f t="shared" si="1"/>
        <v>9</v>
      </c>
      <c r="C17" s="5" t="s">
        <v>167</v>
      </c>
      <c r="D17" s="33" t="s">
        <v>179</v>
      </c>
      <c r="E17" s="33"/>
      <c r="F17" s="33"/>
      <c r="G17" s="33"/>
      <c r="H17" s="33"/>
      <c r="I17" s="33"/>
      <c r="J17" s="3">
        <v>83</v>
      </c>
      <c r="K17" s="16">
        <v>0</v>
      </c>
      <c r="L17" s="16">
        <v>0</v>
      </c>
      <c r="M17" s="3"/>
      <c r="N17" s="3"/>
      <c r="O17" s="3"/>
      <c r="P17" s="3"/>
      <c r="Q17" s="8">
        <f t="shared" si="0"/>
        <v>20.75</v>
      </c>
      <c r="T17" s="3"/>
    </row>
    <row r="18" spans="2:20" x14ac:dyDescent="0.3">
      <c r="B18" s="5">
        <f t="shared" si="1"/>
        <v>10</v>
      </c>
      <c r="C18" s="5" t="s">
        <v>168</v>
      </c>
      <c r="D18" s="33" t="s">
        <v>180</v>
      </c>
      <c r="E18" s="33"/>
      <c r="F18" s="33"/>
      <c r="G18" s="33"/>
      <c r="H18" s="33"/>
      <c r="I18" s="33"/>
      <c r="J18" s="3">
        <v>70</v>
      </c>
      <c r="K18" s="16">
        <v>0</v>
      </c>
      <c r="L18" s="16">
        <v>0</v>
      </c>
      <c r="M18" s="3"/>
      <c r="N18" s="3"/>
      <c r="O18" s="3"/>
      <c r="P18" s="3"/>
      <c r="Q18" s="8">
        <f t="shared" si="0"/>
        <v>17.5</v>
      </c>
      <c r="T18" s="3"/>
    </row>
    <row r="19" spans="2:20" x14ac:dyDescent="0.3">
      <c r="B19" s="5">
        <f t="shared" si="1"/>
        <v>11</v>
      </c>
      <c r="C19" s="5" t="s">
        <v>169</v>
      </c>
      <c r="D19" s="33" t="s">
        <v>181</v>
      </c>
      <c r="E19" s="33"/>
      <c r="F19" s="33"/>
      <c r="G19" s="33"/>
      <c r="H19" s="33"/>
      <c r="I19" s="33"/>
      <c r="J19" s="3">
        <v>88</v>
      </c>
      <c r="K19" s="3">
        <v>78</v>
      </c>
      <c r="L19" s="3">
        <v>84</v>
      </c>
      <c r="M19" s="3"/>
      <c r="N19" s="3"/>
      <c r="O19" s="3"/>
      <c r="P19" s="3"/>
      <c r="Q19" s="8">
        <f t="shared" si="0"/>
        <v>62.5</v>
      </c>
      <c r="T19" s="3"/>
    </row>
    <row r="20" spans="2:20" x14ac:dyDescent="0.3">
      <c r="B20" s="5">
        <f t="shared" si="1"/>
        <v>12</v>
      </c>
      <c r="C20" s="5" t="s">
        <v>170</v>
      </c>
      <c r="D20" s="33" t="s">
        <v>182</v>
      </c>
      <c r="E20" s="33"/>
      <c r="F20" s="33"/>
      <c r="G20" s="33"/>
      <c r="H20" s="33"/>
      <c r="I20" s="33"/>
      <c r="J20" s="3">
        <v>88</v>
      </c>
      <c r="K20" s="3">
        <v>89</v>
      </c>
      <c r="L20" s="3">
        <v>88</v>
      </c>
      <c r="M20" s="3"/>
      <c r="N20" s="3"/>
      <c r="O20" s="3"/>
      <c r="P20" s="3"/>
      <c r="Q20" s="8">
        <f t="shared" si="0"/>
        <v>66.25</v>
      </c>
      <c r="T20" s="3"/>
    </row>
    <row r="21" spans="2:20" x14ac:dyDescent="0.3">
      <c r="B21" s="5">
        <f t="shared" si="1"/>
        <v>13</v>
      </c>
      <c r="C21" s="5" t="s">
        <v>171</v>
      </c>
      <c r="D21" s="33" t="s">
        <v>183</v>
      </c>
      <c r="E21" s="33"/>
      <c r="F21" s="33"/>
      <c r="G21" s="33"/>
      <c r="H21" s="33"/>
      <c r="I21" s="33"/>
      <c r="J21" s="3">
        <v>74</v>
      </c>
      <c r="K21" s="16">
        <v>0</v>
      </c>
      <c r="L21" s="16">
        <v>0</v>
      </c>
      <c r="M21" s="3"/>
      <c r="N21" s="3"/>
      <c r="O21" s="3"/>
      <c r="P21" s="3"/>
      <c r="Q21" s="8">
        <f t="shared" si="0"/>
        <v>18.5</v>
      </c>
      <c r="T21" s="3"/>
    </row>
    <row r="22" spans="2:20" x14ac:dyDescent="0.3">
      <c r="B22" s="5">
        <f t="shared" si="1"/>
        <v>14</v>
      </c>
      <c r="C22" s="5"/>
      <c r="D22" s="33"/>
      <c r="E22" s="33"/>
      <c r="F22" s="33"/>
      <c r="G22" s="33"/>
      <c r="H22" s="33"/>
      <c r="I22" s="33"/>
      <c r="J22" s="3"/>
      <c r="K22" s="3"/>
      <c r="L22" s="3"/>
      <c r="M22" s="3"/>
      <c r="N22" s="3"/>
      <c r="O22" s="3"/>
      <c r="P22" s="3"/>
      <c r="Q22" s="8">
        <f t="shared" ref="Q22:Q35" si="2">SUM(J22:O22)/6</f>
        <v>0</v>
      </c>
    </row>
    <row r="23" spans="2:20" x14ac:dyDescent="0.3">
      <c r="B23" s="5">
        <f t="shared" si="1"/>
        <v>15</v>
      </c>
      <c r="C23" s="5"/>
      <c r="D23" s="33"/>
      <c r="E23" s="33"/>
      <c r="F23" s="33"/>
      <c r="G23" s="33"/>
      <c r="H23" s="33"/>
      <c r="I23" s="33"/>
      <c r="J23" s="3"/>
      <c r="K23" s="3"/>
      <c r="L23" s="3"/>
      <c r="M23" s="3"/>
      <c r="N23" s="3"/>
      <c r="O23" s="3"/>
      <c r="P23" s="3"/>
      <c r="Q23" s="8">
        <f t="shared" si="2"/>
        <v>0</v>
      </c>
    </row>
    <row r="24" spans="2:20" x14ac:dyDescent="0.3">
      <c r="B24" s="5">
        <f t="shared" si="1"/>
        <v>16</v>
      </c>
      <c r="C24" s="5"/>
      <c r="D24" s="33"/>
      <c r="E24" s="33"/>
      <c r="F24" s="33"/>
      <c r="G24" s="33"/>
      <c r="H24" s="33"/>
      <c r="I24" s="33"/>
      <c r="J24" s="3"/>
      <c r="K24" s="3"/>
      <c r="L24" s="3"/>
      <c r="M24" s="3"/>
      <c r="N24" s="3"/>
      <c r="O24" s="3"/>
      <c r="P24" s="3"/>
      <c r="Q24" s="8">
        <f t="shared" si="2"/>
        <v>0</v>
      </c>
    </row>
    <row r="25" spans="2:20" x14ac:dyDescent="0.3">
      <c r="B25" s="5">
        <f t="shared" si="1"/>
        <v>17</v>
      </c>
      <c r="C25" s="5"/>
      <c r="D25" s="33"/>
      <c r="E25" s="33"/>
      <c r="F25" s="33"/>
      <c r="G25" s="33"/>
      <c r="H25" s="33"/>
      <c r="I25" s="33"/>
      <c r="J25" s="3"/>
      <c r="K25" s="3"/>
      <c r="L25" s="3"/>
      <c r="M25" s="3"/>
      <c r="N25" s="3"/>
      <c r="O25" s="3"/>
      <c r="P25" s="3"/>
      <c r="Q25" s="8">
        <f t="shared" si="2"/>
        <v>0</v>
      </c>
    </row>
    <row r="26" spans="2:20" x14ac:dyDescent="0.3">
      <c r="B26" s="5">
        <f t="shared" si="1"/>
        <v>18</v>
      </c>
      <c r="C26" s="5"/>
      <c r="D26" s="33"/>
      <c r="E26" s="33"/>
      <c r="F26" s="33"/>
      <c r="G26" s="33"/>
      <c r="H26" s="33"/>
      <c r="I26" s="33"/>
      <c r="J26" s="3"/>
      <c r="K26" s="3"/>
      <c r="L26" s="3"/>
      <c r="M26" s="3"/>
      <c r="N26" s="3"/>
      <c r="O26" s="3"/>
      <c r="P26" s="3"/>
      <c r="Q26" s="8">
        <f t="shared" si="2"/>
        <v>0</v>
      </c>
    </row>
    <row r="27" spans="2:20" x14ac:dyDescent="0.3">
      <c r="B27" s="5">
        <f t="shared" si="1"/>
        <v>19</v>
      </c>
      <c r="C27" s="5"/>
      <c r="D27" s="33"/>
      <c r="E27" s="33"/>
      <c r="F27" s="33"/>
      <c r="G27" s="33"/>
      <c r="H27" s="33"/>
      <c r="I27" s="33"/>
      <c r="J27" s="3"/>
      <c r="K27" s="3"/>
      <c r="L27" s="3"/>
      <c r="M27" s="3"/>
      <c r="N27" s="3"/>
      <c r="O27" s="3"/>
      <c r="P27" s="3"/>
      <c r="Q27" s="8">
        <f t="shared" si="2"/>
        <v>0</v>
      </c>
    </row>
    <row r="28" spans="2:20" x14ac:dyDescent="0.3">
      <c r="B28" s="5">
        <f t="shared" si="1"/>
        <v>20</v>
      </c>
      <c r="C28" s="5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3"/>
      <c r="O28" s="3"/>
      <c r="P28" s="3"/>
      <c r="Q28" s="8">
        <f t="shared" si="2"/>
        <v>0</v>
      </c>
    </row>
    <row r="29" spans="2:20" x14ac:dyDescent="0.3">
      <c r="B29" s="5">
        <f t="shared" si="1"/>
        <v>21</v>
      </c>
      <c r="C29" s="5"/>
      <c r="D29" s="33"/>
      <c r="E29" s="33"/>
      <c r="F29" s="33"/>
      <c r="G29" s="33"/>
      <c r="H29" s="33"/>
      <c r="I29" s="33"/>
      <c r="J29" s="3"/>
      <c r="K29" s="3"/>
      <c r="L29" s="3"/>
      <c r="M29" s="3"/>
      <c r="N29" s="3"/>
      <c r="O29" s="3"/>
      <c r="P29" s="3"/>
      <c r="Q29" s="8">
        <f t="shared" si="2"/>
        <v>0</v>
      </c>
    </row>
    <row r="30" spans="2:20" x14ac:dyDescent="0.3">
      <c r="B30" s="5">
        <f t="shared" si="1"/>
        <v>22</v>
      </c>
      <c r="C30" s="5"/>
      <c r="D30" s="47"/>
      <c r="E30" s="47"/>
      <c r="F30" s="47"/>
      <c r="G30" s="47"/>
      <c r="H30" s="47"/>
      <c r="I30" s="47"/>
      <c r="J30" s="15"/>
      <c r="K30" s="3"/>
      <c r="L30" s="3"/>
      <c r="M30" s="3"/>
      <c r="N30" s="3"/>
      <c r="O30" s="3"/>
      <c r="P30" s="3"/>
      <c r="Q30" s="8">
        <f t="shared" si="2"/>
        <v>0</v>
      </c>
    </row>
    <row r="31" spans="2:20" x14ac:dyDescent="0.3">
      <c r="B31" s="5">
        <f t="shared" si="1"/>
        <v>23</v>
      </c>
      <c r="C31" s="5"/>
      <c r="D31" s="33"/>
      <c r="E31" s="33"/>
      <c r="F31" s="33"/>
      <c r="G31" s="33"/>
      <c r="H31" s="33"/>
      <c r="I31" s="33"/>
      <c r="J31" s="3"/>
      <c r="K31" s="3"/>
      <c r="L31" s="3"/>
      <c r="M31" s="3"/>
      <c r="N31" s="3"/>
      <c r="O31" s="3"/>
      <c r="P31" s="3"/>
      <c r="Q31" s="8">
        <f t="shared" si="2"/>
        <v>0</v>
      </c>
    </row>
    <row r="32" spans="2:20" x14ac:dyDescent="0.3">
      <c r="B32" s="5">
        <f t="shared" si="1"/>
        <v>24</v>
      </c>
      <c r="C32" s="5"/>
      <c r="D32" s="33"/>
      <c r="E32" s="33"/>
      <c r="F32" s="33"/>
      <c r="G32" s="33"/>
      <c r="H32" s="33"/>
      <c r="I32" s="33"/>
      <c r="J32" s="3"/>
      <c r="K32" s="3"/>
      <c r="L32" s="3"/>
      <c r="M32" s="3"/>
      <c r="N32" s="3"/>
      <c r="O32" s="3"/>
      <c r="P32" s="3"/>
      <c r="Q32" s="8">
        <f t="shared" si="2"/>
        <v>0</v>
      </c>
    </row>
    <row r="33" spans="2:17" x14ac:dyDescent="0.3">
      <c r="B33" s="5">
        <f t="shared" si="1"/>
        <v>25</v>
      </c>
      <c r="C33" s="5"/>
      <c r="D33" s="33"/>
      <c r="E33" s="33"/>
      <c r="F33" s="33"/>
      <c r="G33" s="33"/>
      <c r="H33" s="33"/>
      <c r="I33" s="33"/>
      <c r="J33" s="3"/>
      <c r="K33" s="3"/>
      <c r="L33" s="3"/>
      <c r="M33" s="3"/>
      <c r="N33" s="3"/>
      <c r="O33" s="3"/>
      <c r="P33" s="3"/>
      <c r="Q33" s="8">
        <f t="shared" si="2"/>
        <v>0</v>
      </c>
    </row>
    <row r="34" spans="2:17" x14ac:dyDescent="0.3">
      <c r="B34" s="5">
        <f t="shared" si="1"/>
        <v>26</v>
      </c>
      <c r="C34" s="5"/>
      <c r="D34" s="33"/>
      <c r="E34" s="33"/>
      <c r="F34" s="33"/>
      <c r="G34" s="33"/>
      <c r="H34" s="33"/>
      <c r="I34" s="33"/>
      <c r="J34" s="3"/>
      <c r="K34" s="3"/>
      <c r="L34" s="3"/>
      <c r="M34" s="3"/>
      <c r="N34" s="3"/>
      <c r="O34" s="3"/>
      <c r="P34" s="3"/>
      <c r="Q34" s="8">
        <f t="shared" si="2"/>
        <v>0</v>
      </c>
    </row>
    <row r="35" spans="2:17" x14ac:dyDescent="0.3">
      <c r="B35" s="5">
        <f t="shared" si="1"/>
        <v>27</v>
      </c>
      <c r="C35" s="5"/>
      <c r="D35" s="33"/>
      <c r="E35" s="33"/>
      <c r="F35" s="33"/>
      <c r="G35" s="33"/>
      <c r="H35" s="33"/>
      <c r="I35" s="33"/>
      <c r="J35" s="3"/>
      <c r="K35" s="3"/>
      <c r="L35" s="3"/>
      <c r="M35" s="3"/>
      <c r="N35" s="3"/>
      <c r="O35" s="3"/>
      <c r="P35" s="3"/>
      <c r="Q35" s="8">
        <f t="shared" si="2"/>
        <v>0</v>
      </c>
    </row>
    <row r="36" spans="2:17" x14ac:dyDescent="0.3">
      <c r="B36" s="5">
        <f t="shared" si="1"/>
        <v>28</v>
      </c>
      <c r="C36" s="5"/>
      <c r="D36" s="44"/>
      <c r="E36" s="44"/>
      <c r="F36" s="44"/>
      <c r="G36" s="44"/>
      <c r="H36" s="44"/>
      <c r="I36" s="44"/>
      <c r="J36" s="3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1"/>
        <v>29</v>
      </c>
      <c r="C37" s="5"/>
      <c r="D37" s="44"/>
      <c r="E37" s="44"/>
      <c r="F37" s="44"/>
      <c r="G37" s="44"/>
      <c r="H37" s="44"/>
      <c r="I37" s="44"/>
      <c r="J37" s="3"/>
      <c r="K37" s="3"/>
      <c r="L37" s="3"/>
      <c r="M37" s="3"/>
      <c r="N37" s="3"/>
      <c r="O37" s="3"/>
      <c r="P37" s="3"/>
      <c r="Q37" s="8"/>
    </row>
    <row r="38" spans="2:17" x14ac:dyDescent="0.3">
      <c r="B38" s="5">
        <f t="shared" si="1"/>
        <v>30</v>
      </c>
      <c r="C38" s="5"/>
      <c r="D38" s="44"/>
      <c r="E38" s="44"/>
      <c r="F38" s="44"/>
      <c r="G38" s="44"/>
      <c r="H38" s="44"/>
      <c r="I38" s="44"/>
      <c r="J38" s="3"/>
      <c r="K38" s="3"/>
      <c r="L38" s="3"/>
      <c r="M38" s="3"/>
      <c r="N38" s="3"/>
      <c r="O38" s="3"/>
      <c r="P38" s="3"/>
      <c r="Q38" s="8"/>
    </row>
    <row r="39" spans="2:17" x14ac:dyDescent="0.3">
      <c r="C39" s="21"/>
      <c r="D39" s="21"/>
      <c r="E39" s="1"/>
      <c r="H39" s="25" t="s">
        <v>18</v>
      </c>
      <c r="I39" s="25"/>
      <c r="J39" s="9">
        <f t="shared" ref="J39:Q39" si="3">COUNTIF(J9:J38,"&gt;=70")</f>
        <v>13</v>
      </c>
      <c r="K39" s="9">
        <f t="shared" si="3"/>
        <v>5</v>
      </c>
      <c r="L39" s="9">
        <f t="shared" si="3"/>
        <v>5</v>
      </c>
      <c r="M39" s="9">
        <f t="shared" si="3"/>
        <v>0</v>
      </c>
      <c r="N39" s="9">
        <f t="shared" si="3"/>
        <v>0</v>
      </c>
      <c r="O39" s="9">
        <f t="shared" si="3"/>
        <v>0</v>
      </c>
      <c r="P39" s="9">
        <f t="shared" si="3"/>
        <v>0</v>
      </c>
      <c r="Q39" s="13">
        <f t="shared" si="3"/>
        <v>0</v>
      </c>
    </row>
    <row r="40" spans="2:17" x14ac:dyDescent="0.3">
      <c r="C40" s="21"/>
      <c r="D40" s="21"/>
      <c r="E40" s="6"/>
      <c r="H40" s="26" t="s">
        <v>19</v>
      </c>
      <c r="I40" s="26"/>
      <c r="J40" s="10">
        <f t="shared" ref="J40:Q40" si="4">COUNTIF(J9:J38,"&lt;70")</f>
        <v>0</v>
      </c>
      <c r="K40" s="10">
        <f t="shared" si="4"/>
        <v>8</v>
      </c>
      <c r="L40" s="10">
        <f t="shared" si="4"/>
        <v>8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27</v>
      </c>
    </row>
    <row r="41" spans="2:17" x14ac:dyDescent="0.3">
      <c r="C41" s="21"/>
      <c r="D41" s="21"/>
      <c r="E41" s="21"/>
      <c r="H41" s="26" t="s">
        <v>20</v>
      </c>
      <c r="I41" s="26"/>
      <c r="J41" s="10">
        <f t="shared" ref="J41:Q41" si="5">COUNT(J9:J38)</f>
        <v>13</v>
      </c>
      <c r="K41" s="10">
        <f t="shared" si="5"/>
        <v>13</v>
      </c>
      <c r="L41" s="10">
        <f t="shared" si="5"/>
        <v>13</v>
      </c>
      <c r="M41" s="10">
        <f t="shared" si="5"/>
        <v>0</v>
      </c>
      <c r="N41" s="10">
        <f t="shared" si="5"/>
        <v>0</v>
      </c>
      <c r="O41" s="10">
        <f t="shared" si="5"/>
        <v>0</v>
      </c>
      <c r="P41" s="10">
        <f t="shared" si="5"/>
        <v>0</v>
      </c>
      <c r="Q41" s="10">
        <f t="shared" si="5"/>
        <v>27</v>
      </c>
    </row>
    <row r="42" spans="2:17" x14ac:dyDescent="0.3">
      <c r="C42" s="21"/>
      <c r="D42" s="21"/>
      <c r="E42" s="1"/>
      <c r="H42" s="27" t="s">
        <v>15</v>
      </c>
      <c r="I42" s="27"/>
      <c r="J42" s="19">
        <f>J39/J41</f>
        <v>1</v>
      </c>
      <c r="K42" s="12">
        <f t="shared" ref="K42:Q42" si="6">K39/K41</f>
        <v>0.38461538461538464</v>
      </c>
      <c r="L42" s="12">
        <f t="shared" si="6"/>
        <v>0.38461538461538464</v>
      </c>
      <c r="M42" s="12" t="e">
        <f t="shared" si="6"/>
        <v>#DIV/0!</v>
      </c>
      <c r="N42" s="12" t="e">
        <f t="shared" si="6"/>
        <v>#DIV/0!</v>
      </c>
      <c r="O42" s="12" t="e">
        <f t="shared" si="6"/>
        <v>#DIV/0!</v>
      </c>
      <c r="P42" s="12" t="e">
        <f t="shared" si="6"/>
        <v>#DIV/0!</v>
      </c>
      <c r="Q42" s="12">
        <f t="shared" si="6"/>
        <v>0</v>
      </c>
    </row>
    <row r="43" spans="2:17" x14ac:dyDescent="0.3">
      <c r="C43" s="21"/>
      <c r="D43" s="21"/>
      <c r="E43" s="1"/>
      <c r="H43" s="27" t="s">
        <v>16</v>
      </c>
      <c r="I43" s="27"/>
      <c r="J43" s="11">
        <f>J40/J41</f>
        <v>0</v>
      </c>
      <c r="K43" s="11">
        <f t="shared" ref="K43:Q43" si="7">K40/K41</f>
        <v>0.61538461538461542</v>
      </c>
      <c r="L43" s="12">
        <f t="shared" si="7"/>
        <v>0.61538461538461542</v>
      </c>
      <c r="M43" s="12" t="e">
        <f t="shared" si="7"/>
        <v>#DIV/0!</v>
      </c>
      <c r="N43" s="12" t="e">
        <f t="shared" si="7"/>
        <v>#DIV/0!</v>
      </c>
      <c r="O43" s="12" t="e">
        <f t="shared" si="7"/>
        <v>#DIV/0!</v>
      </c>
      <c r="P43" s="12" t="e">
        <f t="shared" si="7"/>
        <v>#DIV/0!</v>
      </c>
      <c r="Q43" s="12">
        <f t="shared" si="7"/>
        <v>1</v>
      </c>
    </row>
    <row r="44" spans="2:17" x14ac:dyDescent="0.3">
      <c r="C44" s="21"/>
      <c r="D44" s="21"/>
      <c r="E44" s="6"/>
    </row>
    <row r="45" spans="2:17" x14ac:dyDescent="0.3">
      <c r="C45" s="1"/>
      <c r="D45" s="1"/>
      <c r="E45" s="6"/>
    </row>
    <row r="46" spans="2:17" x14ac:dyDescent="0.3">
      <c r="J46" s="23"/>
      <c r="K46" s="23"/>
      <c r="L46" s="23"/>
      <c r="M46" s="23"/>
      <c r="N46" s="23"/>
      <c r="O46" s="23"/>
      <c r="P46" s="23"/>
    </row>
    <row r="47" spans="2:17" x14ac:dyDescent="0.3">
      <c r="J47" s="20" t="s">
        <v>17</v>
      </c>
      <c r="K47" s="20"/>
      <c r="L47" s="20"/>
      <c r="M47" s="20"/>
      <c r="N47" s="20"/>
      <c r="O47" s="20"/>
      <c r="P47" s="20"/>
    </row>
  </sheetData>
  <mergeCells count="52">
    <mergeCell ref="C43:D43"/>
    <mergeCell ref="H43:I43"/>
    <mergeCell ref="C44:D44"/>
    <mergeCell ref="J46:P46"/>
    <mergeCell ref="J47:P47"/>
    <mergeCell ref="C40:D40"/>
    <mergeCell ref="H40:I40"/>
    <mergeCell ref="C41:E41"/>
    <mergeCell ref="H41:I41"/>
    <mergeCell ref="C42:D42"/>
    <mergeCell ref="H42:I42"/>
    <mergeCell ref="C39:D39"/>
    <mergeCell ref="H39:I39"/>
    <mergeCell ref="D38:I3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abSelected="1" zoomScale="90" zoomScaleNormal="9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9.4" customHeight="1" x14ac:dyDescent="0.3">
      <c r="C4" t="s">
        <v>0</v>
      </c>
      <c r="D4" s="28" t="s">
        <v>35</v>
      </c>
      <c r="E4" s="28"/>
      <c r="F4" s="28"/>
      <c r="G4" s="28"/>
      <c r="I4" t="s">
        <v>1</v>
      </c>
      <c r="J4" s="41" t="s">
        <v>36</v>
      </c>
      <c r="K4" s="41"/>
      <c r="M4" t="s">
        <v>2</v>
      </c>
      <c r="N4" s="46">
        <v>45429</v>
      </c>
      <c r="O4" s="46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31</v>
      </c>
      <c r="E6" s="41"/>
      <c r="F6" s="41"/>
      <c r="G6" s="41"/>
      <c r="I6" s="21" t="s">
        <v>21</v>
      </c>
      <c r="J6" s="21"/>
      <c r="K6" s="43" t="s">
        <v>34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184</v>
      </c>
      <c r="D9" s="33" t="s">
        <v>208</v>
      </c>
      <c r="E9" s="33"/>
      <c r="F9" s="33"/>
      <c r="G9" s="33"/>
      <c r="H9" s="33"/>
      <c r="I9" s="33"/>
      <c r="J9" s="3">
        <v>89</v>
      </c>
      <c r="K9" s="16">
        <v>0</v>
      </c>
      <c r="L9" s="3">
        <v>97</v>
      </c>
      <c r="M9" s="3">
        <v>94</v>
      </c>
      <c r="N9" s="3"/>
      <c r="O9" s="3"/>
      <c r="P9" s="3"/>
      <c r="Q9" s="8">
        <f>SUM(J9:O9)/6</f>
        <v>46.666666666666664</v>
      </c>
    </row>
    <row r="10" spans="2:18" x14ac:dyDescent="0.3">
      <c r="B10" s="5">
        <f>B9+1</f>
        <v>2</v>
      </c>
      <c r="C10" s="5" t="s">
        <v>185</v>
      </c>
      <c r="D10" s="33" t="s">
        <v>209</v>
      </c>
      <c r="E10" s="33"/>
      <c r="F10" s="33"/>
      <c r="G10" s="33"/>
      <c r="H10" s="33"/>
      <c r="I10" s="33"/>
      <c r="J10" s="3">
        <v>89</v>
      </c>
      <c r="K10" s="16">
        <v>0</v>
      </c>
      <c r="L10" s="16">
        <v>0</v>
      </c>
      <c r="M10" s="16">
        <v>0</v>
      </c>
      <c r="N10" s="3"/>
      <c r="O10" s="3"/>
      <c r="P10" s="3"/>
      <c r="Q10" s="8">
        <f t="shared" ref="Q10:Q32" si="0">SUM(J10:O10)/6</f>
        <v>14.833333333333334</v>
      </c>
    </row>
    <row r="11" spans="2:18" x14ac:dyDescent="0.3">
      <c r="B11" s="5">
        <f t="shared" ref="B11:B36" si="1">B10+1</f>
        <v>3</v>
      </c>
      <c r="C11" s="5" t="s">
        <v>186</v>
      </c>
      <c r="D11" s="33" t="s">
        <v>210</v>
      </c>
      <c r="E11" s="33"/>
      <c r="F11" s="33"/>
      <c r="G11" s="33"/>
      <c r="H11" s="33"/>
      <c r="I11" s="33"/>
      <c r="J11" s="3">
        <v>92</v>
      </c>
      <c r="K11" s="16">
        <v>0</v>
      </c>
      <c r="L11" s="3">
        <v>76</v>
      </c>
      <c r="M11" s="3">
        <v>91</v>
      </c>
      <c r="N11" s="3"/>
      <c r="O11" s="3"/>
      <c r="P11" s="3"/>
      <c r="Q11" s="8">
        <f t="shared" si="0"/>
        <v>43.166666666666664</v>
      </c>
    </row>
    <row r="12" spans="2:18" x14ac:dyDescent="0.3">
      <c r="B12" s="5">
        <f t="shared" si="1"/>
        <v>4</v>
      </c>
      <c r="C12" s="5" t="s">
        <v>187</v>
      </c>
      <c r="D12" s="33" t="s">
        <v>211</v>
      </c>
      <c r="E12" s="33"/>
      <c r="F12" s="33"/>
      <c r="G12" s="33"/>
      <c r="H12" s="33"/>
      <c r="I12" s="33"/>
      <c r="J12" s="3">
        <v>85</v>
      </c>
      <c r="K12" s="3">
        <v>81</v>
      </c>
      <c r="L12" s="3">
        <v>70</v>
      </c>
      <c r="M12" s="3">
        <v>94</v>
      </c>
      <c r="N12" s="3"/>
      <c r="O12" s="3"/>
      <c r="P12" s="3"/>
      <c r="Q12" s="8">
        <f t="shared" si="0"/>
        <v>55</v>
      </c>
    </row>
    <row r="13" spans="2:18" x14ac:dyDescent="0.3">
      <c r="B13" s="5">
        <f t="shared" si="1"/>
        <v>5</v>
      </c>
      <c r="C13" s="5" t="s">
        <v>188</v>
      </c>
      <c r="D13" s="33" t="s">
        <v>212</v>
      </c>
      <c r="E13" s="33"/>
      <c r="F13" s="33"/>
      <c r="G13" s="33"/>
      <c r="H13" s="33"/>
      <c r="I13" s="33"/>
      <c r="J13" s="3">
        <v>97</v>
      </c>
      <c r="K13" s="3">
        <v>79</v>
      </c>
      <c r="L13" s="3">
        <v>91</v>
      </c>
      <c r="M13" s="3">
        <v>89</v>
      </c>
      <c r="N13" s="3"/>
      <c r="O13" s="3"/>
      <c r="P13" s="3"/>
      <c r="Q13" s="8">
        <f t="shared" si="0"/>
        <v>59.333333333333336</v>
      </c>
    </row>
    <row r="14" spans="2:18" x14ac:dyDescent="0.3">
      <c r="B14" s="5">
        <f t="shared" si="1"/>
        <v>6</v>
      </c>
      <c r="C14" s="5" t="s">
        <v>189</v>
      </c>
      <c r="D14" s="33" t="s">
        <v>213</v>
      </c>
      <c r="E14" s="33"/>
      <c r="F14" s="33"/>
      <c r="G14" s="33"/>
      <c r="H14" s="33"/>
      <c r="I14" s="33"/>
      <c r="J14" s="3">
        <v>81</v>
      </c>
      <c r="K14" s="3">
        <v>90</v>
      </c>
      <c r="L14" s="3">
        <v>94</v>
      </c>
      <c r="M14" s="3">
        <v>91</v>
      </c>
      <c r="N14" s="3"/>
      <c r="O14" s="3"/>
      <c r="P14" s="3"/>
      <c r="Q14" s="8">
        <f t="shared" si="0"/>
        <v>59.333333333333336</v>
      </c>
    </row>
    <row r="15" spans="2:18" x14ac:dyDescent="0.3">
      <c r="B15" s="5">
        <f t="shared" si="1"/>
        <v>7</v>
      </c>
      <c r="C15" s="5" t="s">
        <v>190</v>
      </c>
      <c r="D15" s="33" t="s">
        <v>214</v>
      </c>
      <c r="E15" s="33"/>
      <c r="F15" s="33"/>
      <c r="G15" s="33"/>
      <c r="H15" s="33"/>
      <c r="I15" s="33"/>
      <c r="J15" s="3">
        <v>98</v>
      </c>
      <c r="K15" s="3">
        <v>98</v>
      </c>
      <c r="L15" s="3">
        <v>99</v>
      </c>
      <c r="M15" s="3">
        <v>97</v>
      </c>
      <c r="N15" s="3"/>
      <c r="O15" s="3"/>
      <c r="P15" s="3"/>
      <c r="Q15" s="8">
        <f t="shared" si="0"/>
        <v>65.333333333333329</v>
      </c>
    </row>
    <row r="16" spans="2:18" x14ac:dyDescent="0.3">
      <c r="B16" s="5">
        <f t="shared" si="1"/>
        <v>8</v>
      </c>
      <c r="C16" s="5" t="s">
        <v>191</v>
      </c>
      <c r="D16" s="33" t="s">
        <v>215</v>
      </c>
      <c r="E16" s="33"/>
      <c r="F16" s="33"/>
      <c r="G16" s="33"/>
      <c r="H16" s="33"/>
      <c r="I16" s="33"/>
      <c r="J16" s="3">
        <v>94</v>
      </c>
      <c r="K16" s="16">
        <v>0</v>
      </c>
      <c r="L16" s="3">
        <v>97</v>
      </c>
      <c r="M16" s="3">
        <v>93</v>
      </c>
      <c r="N16" s="3"/>
      <c r="O16" s="3"/>
      <c r="P16" s="3"/>
      <c r="Q16" s="8">
        <f t="shared" si="0"/>
        <v>47.333333333333336</v>
      </c>
    </row>
    <row r="17" spans="2:17" x14ac:dyDescent="0.3">
      <c r="B17" s="5">
        <f t="shared" si="1"/>
        <v>9</v>
      </c>
      <c r="C17" s="5" t="s">
        <v>192</v>
      </c>
      <c r="D17" s="33" t="s">
        <v>216</v>
      </c>
      <c r="E17" s="33"/>
      <c r="F17" s="33"/>
      <c r="G17" s="33"/>
      <c r="H17" s="33"/>
      <c r="I17" s="33"/>
      <c r="J17" s="17">
        <v>83</v>
      </c>
      <c r="K17" s="3">
        <v>91</v>
      </c>
      <c r="L17" s="3">
        <v>91</v>
      </c>
      <c r="M17" s="3">
        <v>96</v>
      </c>
      <c r="N17" s="3"/>
      <c r="O17" s="3"/>
      <c r="P17" s="3"/>
      <c r="Q17" s="8">
        <f t="shared" si="0"/>
        <v>60.166666666666664</v>
      </c>
    </row>
    <row r="18" spans="2:17" x14ac:dyDescent="0.3">
      <c r="B18" s="5">
        <f t="shared" si="1"/>
        <v>10</v>
      </c>
      <c r="C18" s="5" t="s">
        <v>193</v>
      </c>
      <c r="D18" s="33" t="s">
        <v>217</v>
      </c>
      <c r="E18" s="33"/>
      <c r="F18" s="33"/>
      <c r="G18" s="33"/>
      <c r="H18" s="33"/>
      <c r="I18" s="33"/>
      <c r="J18" s="3">
        <v>97</v>
      </c>
      <c r="K18" s="3">
        <v>96</v>
      </c>
      <c r="L18" s="3">
        <v>97</v>
      </c>
      <c r="M18" s="3">
        <v>92</v>
      </c>
      <c r="N18" s="3"/>
      <c r="O18" s="3"/>
      <c r="P18" s="3"/>
      <c r="Q18" s="8">
        <f t="shared" si="0"/>
        <v>63.666666666666664</v>
      </c>
    </row>
    <row r="19" spans="2:17" x14ac:dyDescent="0.3">
      <c r="B19" s="5">
        <f t="shared" si="1"/>
        <v>11</v>
      </c>
      <c r="C19" s="5" t="s">
        <v>194</v>
      </c>
      <c r="D19" s="33" t="s">
        <v>218</v>
      </c>
      <c r="E19" s="33"/>
      <c r="F19" s="33"/>
      <c r="G19" s="33"/>
      <c r="H19" s="33"/>
      <c r="I19" s="33"/>
      <c r="J19" s="3">
        <v>85</v>
      </c>
      <c r="K19" s="16">
        <v>0</v>
      </c>
      <c r="L19" s="16">
        <v>0</v>
      </c>
      <c r="M19" s="3">
        <v>92</v>
      </c>
      <c r="N19" s="3"/>
      <c r="O19" s="3"/>
      <c r="P19" s="3"/>
      <c r="Q19" s="8">
        <f t="shared" si="0"/>
        <v>29.5</v>
      </c>
    </row>
    <row r="20" spans="2:17" x14ac:dyDescent="0.3">
      <c r="B20" s="5">
        <f t="shared" si="1"/>
        <v>12</v>
      </c>
      <c r="C20" s="5" t="s">
        <v>195</v>
      </c>
      <c r="D20" s="33" t="s">
        <v>219</v>
      </c>
      <c r="E20" s="33"/>
      <c r="F20" s="33"/>
      <c r="G20" s="33"/>
      <c r="H20" s="33"/>
      <c r="I20" s="33"/>
      <c r="J20" s="3">
        <v>92</v>
      </c>
      <c r="K20" s="3">
        <v>77</v>
      </c>
      <c r="L20" s="3">
        <v>74</v>
      </c>
      <c r="M20" s="3">
        <v>95</v>
      </c>
      <c r="N20" s="3"/>
      <c r="O20" s="3"/>
      <c r="P20" s="3"/>
      <c r="Q20" s="8">
        <f t="shared" si="0"/>
        <v>56.333333333333336</v>
      </c>
    </row>
    <row r="21" spans="2:17" x14ac:dyDescent="0.3">
      <c r="B21" s="5">
        <f t="shared" si="1"/>
        <v>13</v>
      </c>
      <c r="C21" s="5" t="s">
        <v>196</v>
      </c>
      <c r="D21" s="33" t="s">
        <v>220</v>
      </c>
      <c r="E21" s="33"/>
      <c r="F21" s="33"/>
      <c r="G21" s="33"/>
      <c r="H21" s="33"/>
      <c r="I21" s="33"/>
      <c r="J21" s="3">
        <v>76</v>
      </c>
      <c r="K21" s="16">
        <v>0</v>
      </c>
      <c r="L21" s="16">
        <v>0</v>
      </c>
      <c r="M21" s="16">
        <v>0</v>
      </c>
      <c r="N21" s="3"/>
      <c r="O21" s="3"/>
      <c r="P21" s="3"/>
      <c r="Q21" s="8">
        <f t="shared" si="0"/>
        <v>12.666666666666666</v>
      </c>
    </row>
    <row r="22" spans="2:17" x14ac:dyDescent="0.3">
      <c r="B22" s="5">
        <f t="shared" si="1"/>
        <v>14</v>
      </c>
      <c r="C22" s="5" t="s">
        <v>197</v>
      </c>
      <c r="D22" s="33" t="s">
        <v>221</v>
      </c>
      <c r="E22" s="33"/>
      <c r="F22" s="33"/>
      <c r="G22" s="33"/>
      <c r="H22" s="33"/>
      <c r="I22" s="33"/>
      <c r="J22" s="3">
        <v>99</v>
      </c>
      <c r="K22" s="3">
        <v>98</v>
      </c>
      <c r="L22" s="3">
        <v>98</v>
      </c>
      <c r="M22" s="3">
        <v>98</v>
      </c>
      <c r="N22" s="3"/>
      <c r="O22" s="3"/>
      <c r="P22" s="3"/>
      <c r="Q22" s="8">
        <f t="shared" si="0"/>
        <v>65.5</v>
      </c>
    </row>
    <row r="23" spans="2:17" x14ac:dyDescent="0.3">
      <c r="B23" s="5">
        <f t="shared" si="1"/>
        <v>15</v>
      </c>
      <c r="C23" s="5" t="s">
        <v>198</v>
      </c>
      <c r="D23" s="33" t="s">
        <v>222</v>
      </c>
      <c r="E23" s="33"/>
      <c r="F23" s="33"/>
      <c r="G23" s="33"/>
      <c r="H23" s="33"/>
      <c r="I23" s="33"/>
      <c r="J23" s="3">
        <v>87</v>
      </c>
      <c r="K23" s="3">
        <v>87</v>
      </c>
      <c r="L23" s="3">
        <v>86</v>
      </c>
      <c r="M23" s="3">
        <v>93</v>
      </c>
      <c r="N23" s="3"/>
      <c r="O23" s="3"/>
      <c r="P23" s="3"/>
      <c r="Q23" s="8">
        <f t="shared" si="0"/>
        <v>58.833333333333336</v>
      </c>
    </row>
    <row r="24" spans="2:17" x14ac:dyDescent="0.3">
      <c r="B24" s="5">
        <f t="shared" si="1"/>
        <v>16</v>
      </c>
      <c r="C24" s="5" t="s">
        <v>199</v>
      </c>
      <c r="D24" s="33" t="s">
        <v>223</v>
      </c>
      <c r="E24" s="33"/>
      <c r="F24" s="33"/>
      <c r="G24" s="33"/>
      <c r="H24" s="33"/>
      <c r="I24" s="33"/>
      <c r="J24" s="3">
        <v>76</v>
      </c>
      <c r="K24" s="3">
        <v>74</v>
      </c>
      <c r="L24" s="3">
        <v>82</v>
      </c>
      <c r="M24" s="3">
        <v>93</v>
      </c>
      <c r="N24" s="3"/>
      <c r="O24" s="3"/>
      <c r="P24" s="3"/>
      <c r="Q24" s="8">
        <f t="shared" si="0"/>
        <v>54.166666666666664</v>
      </c>
    </row>
    <row r="25" spans="2:17" x14ac:dyDescent="0.3">
      <c r="B25" s="5">
        <f t="shared" si="1"/>
        <v>17</v>
      </c>
      <c r="C25" s="5" t="s">
        <v>200</v>
      </c>
      <c r="D25" s="33" t="s">
        <v>224</v>
      </c>
      <c r="E25" s="33"/>
      <c r="F25" s="33"/>
      <c r="G25" s="33"/>
      <c r="H25" s="33"/>
      <c r="I25" s="33"/>
      <c r="J25" s="3">
        <v>100</v>
      </c>
      <c r="K25" s="16">
        <v>0</v>
      </c>
      <c r="L25" s="3">
        <v>98</v>
      </c>
      <c r="M25" s="3">
        <v>94</v>
      </c>
      <c r="N25" s="3"/>
      <c r="O25" s="3"/>
      <c r="P25" s="3"/>
      <c r="Q25" s="8">
        <f t="shared" si="0"/>
        <v>48.666666666666664</v>
      </c>
    </row>
    <row r="26" spans="2:17" x14ac:dyDescent="0.3">
      <c r="B26" s="5">
        <f t="shared" si="1"/>
        <v>18</v>
      </c>
      <c r="C26" s="5" t="s">
        <v>201</v>
      </c>
      <c r="D26" s="33" t="s">
        <v>225</v>
      </c>
      <c r="E26" s="33"/>
      <c r="F26" s="33"/>
      <c r="G26" s="33"/>
      <c r="H26" s="33"/>
      <c r="I26" s="33"/>
      <c r="J26" s="3">
        <v>73</v>
      </c>
      <c r="K26" s="3">
        <v>91</v>
      </c>
      <c r="L26" s="16">
        <v>0</v>
      </c>
      <c r="M26" s="3">
        <v>91</v>
      </c>
      <c r="N26" s="3"/>
      <c r="O26" s="3"/>
      <c r="P26" s="3"/>
      <c r="Q26" s="8">
        <f t="shared" si="0"/>
        <v>42.5</v>
      </c>
    </row>
    <row r="27" spans="2:17" x14ac:dyDescent="0.3">
      <c r="B27" s="5">
        <f t="shared" si="1"/>
        <v>19</v>
      </c>
      <c r="C27" s="5" t="s">
        <v>202</v>
      </c>
      <c r="D27" s="33" t="s">
        <v>226</v>
      </c>
      <c r="E27" s="33"/>
      <c r="F27" s="33"/>
      <c r="G27" s="33"/>
      <c r="H27" s="33"/>
      <c r="I27" s="33"/>
      <c r="J27" s="3">
        <v>98</v>
      </c>
      <c r="K27" s="3">
        <v>92</v>
      </c>
      <c r="L27" s="3">
        <v>79</v>
      </c>
      <c r="M27" s="3">
        <v>93</v>
      </c>
      <c r="N27" s="3"/>
      <c r="O27" s="3"/>
      <c r="P27" s="3"/>
      <c r="Q27" s="8">
        <f t="shared" si="0"/>
        <v>60.333333333333336</v>
      </c>
    </row>
    <row r="28" spans="2:17" x14ac:dyDescent="0.3">
      <c r="B28" s="5">
        <f t="shared" si="1"/>
        <v>20</v>
      </c>
      <c r="C28" s="5" t="s">
        <v>203</v>
      </c>
      <c r="D28" s="33" t="s">
        <v>227</v>
      </c>
      <c r="E28" s="33"/>
      <c r="F28" s="33"/>
      <c r="G28" s="33"/>
      <c r="H28" s="33"/>
      <c r="I28" s="33"/>
      <c r="J28" s="16">
        <v>0</v>
      </c>
      <c r="K28" s="16">
        <v>0</v>
      </c>
      <c r="L28" s="16">
        <v>0</v>
      </c>
      <c r="M28" s="3">
        <v>78</v>
      </c>
      <c r="N28" s="3"/>
      <c r="O28" s="3"/>
      <c r="P28" s="3"/>
      <c r="Q28" s="18">
        <f t="shared" si="0"/>
        <v>13</v>
      </c>
    </row>
    <row r="29" spans="2:17" x14ac:dyDescent="0.3">
      <c r="B29" s="5">
        <f t="shared" si="1"/>
        <v>21</v>
      </c>
      <c r="C29" s="5" t="s">
        <v>204</v>
      </c>
      <c r="D29" s="33" t="s">
        <v>228</v>
      </c>
      <c r="E29" s="33"/>
      <c r="F29" s="33"/>
      <c r="G29" s="33"/>
      <c r="H29" s="33"/>
      <c r="I29" s="33"/>
      <c r="J29" s="3">
        <v>98</v>
      </c>
      <c r="K29" s="16">
        <v>0</v>
      </c>
      <c r="L29" s="3">
        <v>81</v>
      </c>
      <c r="M29" s="3">
        <v>98</v>
      </c>
      <c r="N29" s="3"/>
      <c r="O29" s="3"/>
      <c r="P29" s="3"/>
      <c r="Q29" s="8">
        <f t="shared" si="0"/>
        <v>46.166666666666664</v>
      </c>
    </row>
    <row r="30" spans="2:17" x14ac:dyDescent="0.3">
      <c r="B30" s="5">
        <f t="shared" si="1"/>
        <v>22</v>
      </c>
      <c r="C30" s="5" t="s">
        <v>205</v>
      </c>
      <c r="D30" s="33" t="s">
        <v>229</v>
      </c>
      <c r="E30" s="33"/>
      <c r="F30" s="33"/>
      <c r="G30" s="33"/>
      <c r="H30" s="33"/>
      <c r="I30" s="33"/>
      <c r="J30" s="3">
        <v>100</v>
      </c>
      <c r="K30" s="3">
        <v>91</v>
      </c>
      <c r="L30" s="3">
        <v>82</v>
      </c>
      <c r="M30" s="3">
        <v>98</v>
      </c>
      <c r="N30" s="3"/>
      <c r="O30" s="3"/>
      <c r="P30" s="3"/>
      <c r="Q30" s="8">
        <f t="shared" si="0"/>
        <v>61.833333333333336</v>
      </c>
    </row>
    <row r="31" spans="2:17" x14ac:dyDescent="0.3">
      <c r="B31" s="5">
        <f t="shared" si="1"/>
        <v>23</v>
      </c>
      <c r="C31" s="5" t="s">
        <v>206</v>
      </c>
      <c r="D31" s="33" t="s">
        <v>230</v>
      </c>
      <c r="E31" s="33"/>
      <c r="F31" s="33"/>
      <c r="G31" s="33"/>
      <c r="H31" s="33"/>
      <c r="I31" s="33"/>
      <c r="J31" s="3">
        <v>70</v>
      </c>
      <c r="K31" s="3">
        <v>88</v>
      </c>
      <c r="L31" s="3">
        <v>71</v>
      </c>
      <c r="M31" s="3">
        <v>96</v>
      </c>
      <c r="N31" s="3"/>
      <c r="O31" s="3"/>
      <c r="P31" s="3"/>
      <c r="Q31" s="8">
        <f t="shared" si="0"/>
        <v>54.166666666666664</v>
      </c>
    </row>
    <row r="32" spans="2:17" x14ac:dyDescent="0.3">
      <c r="B32" s="5">
        <f t="shared" si="1"/>
        <v>24</v>
      </c>
      <c r="C32" s="5" t="s">
        <v>207</v>
      </c>
      <c r="D32" s="33" t="s">
        <v>231</v>
      </c>
      <c r="E32" s="33"/>
      <c r="F32" s="33"/>
      <c r="G32" s="33"/>
      <c r="H32" s="33"/>
      <c r="I32" s="33"/>
      <c r="J32" s="3">
        <v>70</v>
      </c>
      <c r="K32" s="3">
        <v>93</v>
      </c>
      <c r="L32" s="3">
        <v>95</v>
      </c>
      <c r="M32" s="3">
        <v>98</v>
      </c>
      <c r="N32" s="3"/>
      <c r="O32" s="3"/>
      <c r="P32" s="3"/>
      <c r="Q32" s="8">
        <f t="shared" si="0"/>
        <v>59.333333333333336</v>
      </c>
    </row>
    <row r="33" spans="2:17" x14ac:dyDescent="0.3">
      <c r="B33" s="5">
        <f t="shared" si="1"/>
        <v>25</v>
      </c>
      <c r="C33" s="5"/>
      <c r="D33" s="44"/>
      <c r="E33" s="44"/>
      <c r="F33" s="44"/>
      <c r="G33" s="44"/>
      <c r="H33" s="44"/>
      <c r="I33" s="4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>
        <f t="shared" si="1"/>
        <v>26</v>
      </c>
      <c r="C34" s="5"/>
      <c r="D34" s="44"/>
      <c r="E34" s="44"/>
      <c r="F34" s="44"/>
      <c r="G34" s="44"/>
      <c r="H34" s="44"/>
      <c r="I34" s="44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1"/>
        <v>27</v>
      </c>
      <c r="C35" s="5"/>
      <c r="D35" s="44"/>
      <c r="E35" s="44"/>
      <c r="F35" s="44"/>
      <c r="G35" s="44"/>
      <c r="H35" s="44"/>
      <c r="I35" s="44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1"/>
        <v>28</v>
      </c>
      <c r="C36" s="5"/>
      <c r="D36" s="44"/>
      <c r="E36" s="44"/>
      <c r="F36" s="44"/>
      <c r="G36" s="44"/>
      <c r="H36" s="44"/>
      <c r="I36" s="44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1"/>
      <c r="D37" s="21"/>
      <c r="E37" s="1"/>
      <c r="H37" s="25" t="s">
        <v>18</v>
      </c>
      <c r="I37" s="25"/>
      <c r="J37" s="9">
        <f t="shared" ref="J37:Q37" si="2">COUNTIF(J9:J36,"&gt;=70")</f>
        <v>23</v>
      </c>
      <c r="K37" s="9">
        <f t="shared" si="2"/>
        <v>15</v>
      </c>
      <c r="L37" s="9">
        <f t="shared" si="2"/>
        <v>19</v>
      </c>
      <c r="M37" s="9">
        <f t="shared" si="2"/>
        <v>22</v>
      </c>
      <c r="N37" s="9">
        <f t="shared" si="2"/>
        <v>0</v>
      </c>
      <c r="O37" s="9">
        <f t="shared" si="2"/>
        <v>0</v>
      </c>
      <c r="P37" s="9">
        <f t="shared" si="2"/>
        <v>0</v>
      </c>
      <c r="Q37" s="13">
        <f t="shared" si="2"/>
        <v>0</v>
      </c>
    </row>
    <row r="38" spans="2:17" x14ac:dyDescent="0.3">
      <c r="C38" s="21"/>
      <c r="D38" s="21"/>
      <c r="E38" s="6"/>
      <c r="H38" s="26" t="s">
        <v>19</v>
      </c>
      <c r="I38" s="26"/>
      <c r="J38" s="10">
        <f t="shared" ref="J38:Q38" si="3">COUNTIF(J9:J36,"&lt;70")</f>
        <v>1</v>
      </c>
      <c r="K38" s="10">
        <f t="shared" si="3"/>
        <v>9</v>
      </c>
      <c r="L38" s="10">
        <f t="shared" si="3"/>
        <v>5</v>
      </c>
      <c r="M38" s="10">
        <f t="shared" si="3"/>
        <v>2</v>
      </c>
      <c r="N38" s="10">
        <f t="shared" si="3"/>
        <v>0</v>
      </c>
      <c r="O38" s="10">
        <f t="shared" si="3"/>
        <v>0</v>
      </c>
      <c r="P38" s="10">
        <f t="shared" si="3"/>
        <v>0</v>
      </c>
      <c r="Q38" s="10">
        <f t="shared" si="3"/>
        <v>24</v>
      </c>
    </row>
    <row r="39" spans="2:17" x14ac:dyDescent="0.3">
      <c r="C39" s="21"/>
      <c r="D39" s="21"/>
      <c r="E39" s="21"/>
      <c r="H39" s="26" t="s">
        <v>20</v>
      </c>
      <c r="I39" s="26"/>
      <c r="J39" s="10">
        <f t="shared" ref="J39:Q39" si="4">COUNT(J9:J36)</f>
        <v>24</v>
      </c>
      <c r="K39" s="10">
        <f t="shared" si="4"/>
        <v>24</v>
      </c>
      <c r="L39" s="10">
        <f t="shared" si="4"/>
        <v>24</v>
      </c>
      <c r="M39" s="10">
        <f t="shared" si="4"/>
        <v>24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0">
        <f t="shared" si="4"/>
        <v>24</v>
      </c>
    </row>
    <row r="40" spans="2:17" x14ac:dyDescent="0.3">
      <c r="C40" s="21"/>
      <c r="D40" s="21"/>
      <c r="E40" s="1"/>
      <c r="H40" s="27" t="s">
        <v>15</v>
      </c>
      <c r="I40" s="27"/>
      <c r="J40" s="11">
        <f>J37/J39</f>
        <v>0.95833333333333337</v>
      </c>
      <c r="K40" s="12">
        <f t="shared" ref="K40:Q40" si="5">K37/K39</f>
        <v>0.625</v>
      </c>
      <c r="L40" s="12">
        <f t="shared" si="5"/>
        <v>0.79166666666666663</v>
      </c>
      <c r="M40" s="12">
        <f t="shared" si="5"/>
        <v>0.91666666666666663</v>
      </c>
      <c r="N40" s="12" t="e">
        <f t="shared" si="5"/>
        <v>#DIV/0!</v>
      </c>
      <c r="O40" s="12" t="e">
        <f t="shared" si="5"/>
        <v>#DIV/0!</v>
      </c>
      <c r="P40" s="12" t="e">
        <f t="shared" si="5"/>
        <v>#DIV/0!</v>
      </c>
      <c r="Q40" s="12">
        <f t="shared" si="5"/>
        <v>0</v>
      </c>
    </row>
    <row r="41" spans="2:17" x14ac:dyDescent="0.3">
      <c r="C41" s="21"/>
      <c r="D41" s="21"/>
      <c r="E41" s="1"/>
      <c r="H41" s="27" t="s">
        <v>16</v>
      </c>
      <c r="I41" s="27"/>
      <c r="J41" s="11">
        <f>J38/J39</f>
        <v>4.1666666666666664E-2</v>
      </c>
      <c r="K41" s="11">
        <f t="shared" ref="K41:Q41" si="6">K38/K39</f>
        <v>0.375</v>
      </c>
      <c r="L41" s="12">
        <f t="shared" si="6"/>
        <v>0.20833333333333334</v>
      </c>
      <c r="M41" s="12">
        <f t="shared" si="6"/>
        <v>8.3333333333333329E-2</v>
      </c>
      <c r="N41" s="12" t="e">
        <f t="shared" si="6"/>
        <v>#DIV/0!</v>
      </c>
      <c r="O41" s="12" t="e">
        <f t="shared" si="6"/>
        <v>#DIV/0!</v>
      </c>
      <c r="P41" s="12" t="e">
        <f t="shared" si="6"/>
        <v>#DIV/0!</v>
      </c>
      <c r="Q41" s="12">
        <f t="shared" si="6"/>
        <v>1</v>
      </c>
    </row>
    <row r="42" spans="2:17" x14ac:dyDescent="0.3">
      <c r="C42" s="21"/>
      <c r="D42" s="21"/>
      <c r="E42" s="6"/>
    </row>
    <row r="43" spans="2:17" x14ac:dyDescent="0.3">
      <c r="C43" s="1"/>
      <c r="D43" s="1"/>
      <c r="E43" s="6"/>
    </row>
    <row r="44" spans="2:17" x14ac:dyDescent="0.3">
      <c r="J44" s="23"/>
      <c r="K44" s="23"/>
      <c r="L44" s="23"/>
      <c r="M44" s="23"/>
      <c r="N44" s="23"/>
      <c r="O44" s="23"/>
      <c r="P44" s="23"/>
    </row>
    <row r="45" spans="2:17" x14ac:dyDescent="0.3">
      <c r="J45" s="20" t="s">
        <v>17</v>
      </c>
      <c r="K45" s="20"/>
      <c r="L45" s="20"/>
      <c r="M45" s="20"/>
      <c r="N45" s="20"/>
      <c r="O45" s="20"/>
      <c r="P45" s="20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601 A</vt:lpstr>
      <vt:lpstr>601 B</vt:lpstr>
      <vt:lpstr>401 B</vt:lpstr>
      <vt:lpstr>401 C</vt:lpstr>
      <vt:lpstr>405 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2024-05-17T20:54:30Z</dcterms:modified>
</cp:coreProperties>
</file>