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<sst xmlns="http://schemas.openxmlformats.org/spreadsheetml/2006/main" count="222" uniqueCount="60">
  <si>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</si>
  <si>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</si>
  <si>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</si>
  <si>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</si>
  <si>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</si>
  <si>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</si>
  <si>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</si>
  <si>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</si>
  <si>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</si>
  <si>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</si>
  <si>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 JUNIO 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</si>
  <si>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</si>
  <si>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</si>
  <si>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</si>
  <si>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</si>
  <si>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</si>
  <si>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</si>
  <si>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</si>
  <si>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</si>
  <si>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</si>
  <si>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</si>
  <si>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</si>
  <si>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</si>
  <si>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</si>
  <si>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</si>
  <si>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</si>
  <si>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</si>
  <si>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</si>
  <si>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</si>
  <si>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</si>
  <si>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</si>
  <si>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</si>
  <si>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</si>
  <si>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</si>
  <si>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</si>
  <si>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</t>
  </si>
  <si>
    <t xml:space="preserve">SEGURIDAD INFORMÁTICA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</si>
  <si>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</si>
  <si>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</si>
  <si>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</si>
  <si>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</si>
  <si>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</si>
  <si>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</si>
  <si>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</si>
  <si>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S/E</t>
  </si>
  <si>
    <t xml:space="preserve">ESTRATEGIAS PARA EL CRECIMIENTO PROFESIONAL</t>
  </si>
  <si>
    <t xml:space="preserve">III</t>
  </si>
  <si>
    <t xml:space="preserve">910B</t>
  </si>
  <si>
    <t xml:space="preserve">LI. GUADALUPE ZETINA CRUZ</t>
  </si>
  <si>
    <t xml:space="preserve">AUDITORIA INFORMÁTICA</t>
  </si>
  <si>
    <t xml:space="preserve">IV</t>
  </si>
  <si>
    <t xml:space="preserve">510A</t>
  </si>
  <si>
    <t xml:space="preserve">DISEÑO DE NEGOCIOS DIGITALES </t>
  </si>
  <si>
    <t xml:space="preserve">710B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</si>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</sst>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2432880</xdr:colOff>
      <xdr:row>0</xdr:row>
      <xdr:rowOff>741600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288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630720</xdr:colOff>
      <xdr:row>0</xdr:row>
      <xdr:rowOff>750240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6120" cy="694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717120</xdr:colOff>
      <xdr:row>38</xdr:row>
      <xdr:rowOff>84240</xdr:rowOff>
    </xdr:to>
    <xdr:sp>
      <xdr:nvSpPr>
        <xdr:cNvPr id="2" name="CustomShape 1" hidden="1"/>
        <xdr:cNvSpPr/>
      </xdr:nvSpPr>
      <xdr:spPr>
        <a:xfrm>
          <a:off x="0" y="0"/>
          <a:ext cx="10018440" cy="9447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2432880</xdr:colOff>
      <xdr:row>0</xdr:row>
      <xdr:rowOff>741600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288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673920</xdr:colOff>
      <xdr:row>0</xdr:row>
      <xdr:rowOff>727560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6120" cy="694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57600</xdr:rowOff>
    </xdr:to>
    <xdr:sp>
      <xdr:nvSpPr>
        <xdr:cNvPr id="5" name="CustomShape 1" hidden="1"/>
        <xdr:cNvSpPr/>
      </xdr:nvSpPr>
      <xdr:spPr>
        <a:xfrm>
          <a:off x="0" y="0"/>
          <a:ext cx="10016640" cy="9672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57600</xdr:rowOff>
    </xdr:to>
    <xdr:sp>
      <xdr:nvSpPr>
        <xdr:cNvPr id="6" name="CustomShape 1" hidden="1"/>
        <xdr:cNvSpPr/>
      </xdr:nvSpPr>
      <xdr:spPr>
        <a:xfrm>
          <a:off x="0" y="0"/>
          <a:ext cx="10016640" cy="9672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57600</xdr:rowOff>
    </xdr:to>
    <xdr:sp>
      <xdr:nvSpPr>
        <xdr:cNvPr id="7" name="CustomShape 1" hidden="1"/>
        <xdr:cNvSpPr/>
      </xdr:nvSpPr>
      <xdr:spPr>
        <a:xfrm>
          <a:off x="0" y="0"/>
          <a:ext cx="10016640" cy="9672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2432880</xdr:colOff>
      <xdr:row>0</xdr:row>
      <xdr:rowOff>741600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288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673920</xdr:colOff>
      <xdr:row>0</xdr:row>
      <xdr:rowOff>761400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6120" cy="694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39</xdr:row>
      <xdr:rowOff>180360</xdr:rowOff>
    </xdr:to>
    <xdr:sp>
      <xdr:nvSpPr>
        <xdr:cNvPr id="10" name="CustomShape 1" hidden="1"/>
        <xdr:cNvSpPr/>
      </xdr:nvSpPr>
      <xdr:spPr>
        <a:xfrm>
          <a:off x="0" y="0"/>
          <a:ext cx="10016640" cy="9822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39</xdr:row>
      <xdr:rowOff>180360</xdr:rowOff>
    </xdr:to>
    <xdr:sp>
      <xdr:nvSpPr>
        <xdr:cNvPr id="11" name="CustomShape 1" hidden="1"/>
        <xdr:cNvSpPr/>
      </xdr:nvSpPr>
      <xdr:spPr>
        <a:xfrm>
          <a:off x="0" y="0"/>
          <a:ext cx="10016640" cy="9822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39</xdr:row>
      <xdr:rowOff>180360</xdr:rowOff>
    </xdr:to>
    <xdr:sp>
      <xdr:nvSpPr>
        <xdr:cNvPr id="12" name="CustomShape 1" hidden="1"/>
        <xdr:cNvSpPr/>
      </xdr:nvSpPr>
      <xdr:spPr>
        <a:xfrm>
          <a:off x="0" y="0"/>
          <a:ext cx="10016640" cy="9822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2432880</xdr:colOff>
      <xdr:row>0</xdr:row>
      <xdr:rowOff>741600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288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662760</xdr:colOff>
      <xdr:row>0</xdr:row>
      <xdr:rowOff>739080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6120" cy="694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10440</xdr:rowOff>
    </xdr:to>
    <xdr:sp>
      <xdr:nvSpPr>
        <xdr:cNvPr id="15" name="CustomShape 1" hidden="1"/>
        <xdr:cNvSpPr/>
      </xdr:nvSpPr>
      <xdr:spPr>
        <a:xfrm>
          <a:off x="0" y="0"/>
          <a:ext cx="10016640" cy="963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10440</xdr:rowOff>
    </xdr:to>
    <xdr:sp>
      <xdr:nvSpPr>
        <xdr:cNvPr id="16" name="CustomShape 1" hidden="1"/>
        <xdr:cNvSpPr/>
      </xdr:nvSpPr>
      <xdr:spPr>
        <a:xfrm>
          <a:off x="0" y="0"/>
          <a:ext cx="10016640" cy="963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10440</xdr:rowOff>
    </xdr:to>
    <xdr:sp>
      <xdr:nvSpPr>
        <xdr:cNvPr id="17" name="CustomShape 1" hidden="1"/>
        <xdr:cNvSpPr/>
      </xdr:nvSpPr>
      <xdr:spPr>
        <a:xfrm>
          <a:off x="0" y="0"/>
          <a:ext cx="10016640" cy="963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2432880</xdr:colOff>
      <xdr:row>0</xdr:row>
      <xdr:rowOff>741600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288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662400</xdr:colOff>
      <xdr:row>0</xdr:row>
      <xdr:rowOff>716400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6120" cy="694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10080</xdr:rowOff>
    </xdr:to>
    <xdr:sp>
      <xdr:nvSpPr>
        <xdr:cNvPr id="20" name="CustomShape 1" hidden="1"/>
        <xdr:cNvSpPr/>
      </xdr:nvSpPr>
      <xdr:spPr>
        <a:xfrm>
          <a:off x="0" y="0"/>
          <a:ext cx="10016640" cy="9502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10080</xdr:rowOff>
    </xdr:to>
    <xdr:sp>
      <xdr:nvSpPr>
        <xdr:cNvPr id="21" name="CustomShape 1" hidden="1"/>
        <xdr:cNvSpPr/>
      </xdr:nvSpPr>
      <xdr:spPr>
        <a:xfrm>
          <a:off x="0" y="0"/>
          <a:ext cx="10016640" cy="9502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10080</xdr:rowOff>
    </xdr:to>
    <xdr:sp>
      <xdr:nvSpPr>
        <xdr:cNvPr id="22" name="CustomShape 1" hidden="1"/>
        <xdr:cNvSpPr/>
      </xdr:nvSpPr>
      <xdr:spPr>
        <a:xfrm>
          <a:off x="0" y="0"/>
          <a:ext cx="10016640" cy="9502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19" activeCellId="0" sqref="N19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20</v>
      </c>
      <c r="F14" s="20" t="n">
        <v>19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90</v>
      </c>
      <c r="N14" s="22" t="n">
        <v>0.85</v>
      </c>
    </row>
    <row r="15" s="23" customFormat="true" ht="13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96</v>
      </c>
      <c r="N15" s="22" t="n">
        <v>0.58</v>
      </c>
    </row>
    <row r="16" s="23" customFormat="true" ht="13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8</v>
      </c>
      <c r="F16" s="20" t="n">
        <v>7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87</v>
      </c>
      <c r="N16" s="22" t="n">
        <v>0.88</v>
      </c>
    </row>
    <row r="17" s="23" customFormat="true" ht="13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8</v>
      </c>
      <c r="F17" s="20" t="n">
        <v>7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87</v>
      </c>
      <c r="N17" s="22" t="n">
        <v>0.88</v>
      </c>
    </row>
    <row r="18" s="23" customFormat="true" ht="17.1" hidden="false" customHeight="true" outlineLevel="0" collapsed="false">
      <c r="A18" s="19" t="s">
        <v>36</v>
      </c>
      <c r="B18" s="20" t="s">
        <v>25</v>
      </c>
      <c r="C18" s="20" t="s">
        <v>34</v>
      </c>
      <c r="D18" s="20" t="s">
        <v>30</v>
      </c>
      <c r="E18" s="20" t="n">
        <v>8</v>
      </c>
      <c r="F18" s="20" t="n">
        <v>6</v>
      </c>
      <c r="G18" s="20"/>
      <c r="H18" s="21"/>
      <c r="I18" s="20" t="n">
        <v>2</v>
      </c>
      <c r="J18" s="21"/>
      <c r="K18" s="20" t="n">
        <v>0</v>
      </c>
      <c r="L18" s="21" t="n">
        <v>0</v>
      </c>
      <c r="M18" s="20" t="n">
        <v>67</v>
      </c>
      <c r="N18" s="22" t="n">
        <v>0.75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63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85.4</v>
      </c>
      <c r="N28" s="27" t="n">
        <f aca="false">AVERAGE(N14:N27)</f>
        <v>0.788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140" zoomScaleNormal="140" zoomScalePageLayoutView="100" workbookViewId="0">
      <selection pane="topLeft" activeCell="G38" activeCellId="0" sqref="G3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43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22</v>
      </c>
      <c r="G14" s="20"/>
      <c r="H14" s="21"/>
      <c r="I14" s="20" t="n">
        <f aca="false">(E14-SUM(F14:G14))-K14</f>
        <v>-2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43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12</v>
      </c>
      <c r="G15" s="20"/>
      <c r="H15" s="21"/>
      <c r="I15" s="20" t="n">
        <f aca="false">(E15-SUM(F15:G15))-K15</f>
        <v>12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44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8</v>
      </c>
      <c r="F16" s="20" t="n">
        <v>0</v>
      </c>
      <c r="G16" s="20"/>
      <c r="H16" s="21"/>
      <c r="I16" s="20" t="n">
        <f aca="false">(E16-SUM(F16:G16))-K16</f>
        <v>8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TECNOLOGÍAS CONVERGENTES</v>
      </c>
      <c r="B17" s="20" t="s">
        <v>43</v>
      </c>
      <c r="C17" s="20" t="str">
        <f aca="false">'1'!C17</f>
        <v>810B</v>
      </c>
      <c r="D17" s="20" t="str">
        <f aca="false">'1'!D18</f>
        <v>IINF</v>
      </c>
      <c r="E17" s="20" t="n">
        <f aca="false">'1'!E17</f>
        <v>8</v>
      </c>
      <c r="F17" s="20" t="n">
        <v>5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45</v>
      </c>
      <c r="B18" s="20" t="s">
        <v>46</v>
      </c>
      <c r="C18" s="20" t="s">
        <v>47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69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25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48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140" zoomScaleNormal="140" zoomScalePageLayoutView="100" workbookViewId="0">
      <selection pane="topLeft" activeCell="J12" activeCellId="0" sqref="J1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46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27</v>
      </c>
      <c r="G14" s="20"/>
      <c r="H14" s="21"/>
      <c r="I14" s="20" t="n">
        <f aca="false">(E14-SUM(F14:G14))-K14</f>
        <v>-7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46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13</v>
      </c>
      <c r="G15" s="20"/>
      <c r="H15" s="21"/>
      <c r="I15" s="20" t="n">
        <f aca="false">(E15-SUM(F15:G15))-K15</f>
        <v>11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49</v>
      </c>
      <c r="B16" s="20" t="s">
        <v>50</v>
      </c>
      <c r="C16" s="20" t="s">
        <v>51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APRENDIZAJE AUTOMÁTICO</v>
      </c>
      <c r="B17" s="20" t="s">
        <v>43</v>
      </c>
      <c r="C17" s="20" t="str">
        <f aca="false">'1'!C16</f>
        <v>810B</v>
      </c>
      <c r="D17" s="20" t="str">
        <f aca="false">'1'!D17</f>
        <v>IINF</v>
      </c>
      <c r="E17" s="20" t="n">
        <f aca="false">'1'!E16</f>
        <v>8</v>
      </c>
      <c r="F17" s="20" t="n">
        <v>3</v>
      </c>
      <c r="G17" s="20"/>
      <c r="H17" s="21"/>
      <c r="I17" s="20" t="n">
        <f aca="false">(E17-SUM(F17:G17))-K17</f>
        <v>5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52</v>
      </c>
      <c r="B18" s="20" t="s">
        <v>46</v>
      </c>
      <c r="C18" s="20" t="s">
        <v>53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TECNOLOGÍAS CONVERGENTES</v>
      </c>
      <c r="B19" s="20" t="s">
        <v>50</v>
      </c>
      <c r="C19" s="20" t="str">
        <f aca="false">'1'!C17</f>
        <v>810B</v>
      </c>
      <c r="D19" s="20" t="str">
        <f aca="false">'1'!D18</f>
        <v>IINF</v>
      </c>
      <c r="E19" s="20" t="n">
        <f aca="false">'1'!E17</f>
        <v>8</v>
      </c>
      <c r="F19" s="20" t="n">
        <v>7</v>
      </c>
      <c r="G19" s="20"/>
      <c r="H19" s="21"/>
      <c r="I19" s="20" t="n">
        <f aca="false">(E19-SUM(F19:G19))-K19</f>
        <v>1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83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20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48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140" zoomScaleNormal="140" zoomScalePageLayoutView="100" workbookViewId="0">
      <selection pane="topLeft" activeCell="N18" activeCellId="0" sqref="N1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50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15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54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11</v>
      </c>
      <c r="G15" s="20"/>
      <c r="H15" s="21"/>
      <c r="I15" s="20" t="n">
        <f aca="false">(E15-SUM(F15:G15))-K15</f>
        <v>13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50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8</v>
      </c>
      <c r="F16" s="20" t="n">
        <v>1</v>
      </c>
      <c r="G16" s="20"/>
      <c r="H16" s="21"/>
      <c r="I16" s="20" t="n">
        <f aca="false">(E16-SUM(F16:G16))-K16</f>
        <v>7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TECNOLOGÍAS CONVERGENTES</v>
      </c>
      <c r="B17" s="20" t="s">
        <v>54</v>
      </c>
      <c r="C17" s="20" t="str">
        <f aca="false">'1'!C17</f>
        <v>810B</v>
      </c>
      <c r="D17" s="20" t="str">
        <f aca="false">'1'!D18</f>
        <v>IINF</v>
      </c>
      <c r="E17" s="20" t="n">
        <f aca="false">'1'!E17</f>
        <v>8</v>
      </c>
      <c r="F17" s="20" t="n">
        <v>6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45</v>
      </c>
      <c r="B18" s="20" t="s">
        <v>55</v>
      </c>
      <c r="C18" s="20" t="s">
        <v>47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69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31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48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B17" activeCellId="0" sqref="B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56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57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15</v>
      </c>
      <c r="G14" s="20" t="n">
        <v>14</v>
      </c>
      <c r="H14" s="21" t="n">
        <f aca="false">F14/E14</f>
        <v>0.75</v>
      </c>
      <c r="I14" s="20" t="n">
        <f aca="false">(E14-SUM(F14:G14))-K14</f>
        <v>-9</v>
      </c>
      <c r="J14" s="21" t="n">
        <f aca="false">I14/E14</f>
        <v>-0.45</v>
      </c>
      <c r="K14" s="20" t="n">
        <v>0</v>
      </c>
      <c r="L14" s="21" t="n">
        <f aca="false">K14/E14</f>
        <v>0</v>
      </c>
      <c r="M14" s="20" t="n">
        <v>67</v>
      </c>
      <c r="N14" s="22" t="s">
        <v>58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57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10</v>
      </c>
      <c r="G15" s="20" t="n">
        <v>6</v>
      </c>
      <c r="H15" s="21" t="n">
        <f aca="false">F15/E15</f>
        <v>0.416666666666667</v>
      </c>
      <c r="I15" s="20" t="n">
        <f aca="false">(E15-SUM(F15:G15))-K15</f>
        <v>8</v>
      </c>
      <c r="J15" s="21" t="n">
        <f aca="false">I15/E15</f>
        <v>0.333333333333333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57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8</v>
      </c>
      <c r="F16" s="20" t="n">
        <v>1</v>
      </c>
      <c r="G16" s="20" t="n">
        <v>3</v>
      </c>
      <c r="H16" s="21" t="n">
        <f aca="false">F16/E16</f>
        <v>0.125</v>
      </c>
      <c r="I16" s="20" t="n">
        <f aca="false">(E16-SUM(F16:G16))-K16</f>
        <v>4</v>
      </c>
      <c r="J16" s="21" t="n">
        <f aca="false">I16/E16</f>
        <v>0.5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</v>
      </c>
      <c r="B17" s="20" t="s">
        <v>57</v>
      </c>
      <c r="C17" s="20" t="str">
        <f aca="false">'1'!C17</f>
        <v>810B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60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0.966666666666667</v>
      </c>
      <c r="I28" s="25" t="n">
        <f aca="false">(E28-SUM(F28:G28))-K28</f>
        <v>2</v>
      </c>
      <c r="J28" s="26" t="n">
        <f aca="false">I28/E28</f>
        <v>0.0333333333333333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59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2024-03-06T11:39:56Z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