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<sst xmlns="http://schemas.openxmlformats.org/spreadsheetml/2006/main" count="234" uniqueCount="60">
  <si>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</si>
  <si>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</si>
  <si>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</si>
  <si>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</si>
  <si>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</si>
  <si>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</si>
  <si>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</si>
  <si>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</si>
  <si>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</si>
  <si>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</si>
  <si>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FEBRERO- JUNIO 024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</si>
  <si>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</si>
  <si>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</si>
  <si>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</si>
  <si>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</si>
  <si>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</si>
  <si>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</si>
  <si>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</si>
  <si>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</si>
  <si>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</si>
  <si>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</si>
  <si>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</si>
  <si>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</si>
  <si>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</si>
  <si>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</si>
  <si>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</si>
  <si>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</si>
  <si>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</si>
  <si>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</si>
  <si>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</si>
  <si>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</si>
  <si>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</si>
  <si>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</si>
  <si>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APRENDIZAJE AUTOMÁTICO</t>
  </si>
  <si>
    <t xml:space="preserve">810B</t>
  </si>
  <si>
    <t xml:space="preserve">TECNOLOGÍAS CONVERGENTES</t>
  </si>
  <si>
    <t xml:space="preserve">SEGURIDAD INFORMÁTICA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</si>
  <si>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</si>
  <si>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</si>
  <si>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</si>
  <si>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</si>
  <si>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</si>
  <si>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</si>
  <si>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</si>
  <si>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S/E</t>
  </si>
  <si>
    <t xml:space="preserve">LI. GUADALUPE ZETINA CRUZ</t>
  </si>
  <si>
    <t xml:space="preserve">III</t>
  </si>
  <si>
    <t xml:space="preserve">AUDITORIA INFORMÁTICA</t>
  </si>
  <si>
    <t xml:space="preserve">IV</t>
  </si>
  <si>
    <t xml:space="preserve">510A</t>
  </si>
  <si>
    <t xml:space="preserve">DISEÑO DE NEGOCIOS DIGITALES </t>
  </si>
  <si>
    <t xml:space="preserve">710B</t>
  </si>
  <si>
    <t xml:space="preserve">V</t>
  </si>
  <si>
    <t xml:space="preserve">ESTRATEGIAS PARA EL CRECIMIENTO PROFESIONAL</t>
  </si>
  <si>
    <t xml:space="preserve">VI</t>
  </si>
  <si>
    <t xml:space="preserve">910B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</si>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</sst>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2432160</xdr:colOff>
      <xdr:row>0</xdr:row>
      <xdr:rowOff>740880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216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630000</xdr:colOff>
      <xdr:row>0</xdr:row>
      <xdr:rowOff>749520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5400" cy="6933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716400</xdr:colOff>
      <xdr:row>38</xdr:row>
      <xdr:rowOff>83520</xdr:rowOff>
    </xdr:to>
    <xdr:sp>
      <xdr:nvSpPr>
        <xdr:cNvPr id="2" name="CustomShape 1" hidden="1"/>
        <xdr:cNvSpPr/>
      </xdr:nvSpPr>
      <xdr:spPr>
        <a:xfrm>
          <a:off x="0" y="0"/>
          <a:ext cx="10017720" cy="9447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2432160</xdr:colOff>
      <xdr:row>0</xdr:row>
      <xdr:rowOff>740880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216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673200</xdr:colOff>
      <xdr:row>0</xdr:row>
      <xdr:rowOff>726840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160" y="33480"/>
          <a:ext cx="1355400" cy="6933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18720</xdr:rowOff>
    </xdr:to>
    <xdr:sp>
      <xdr:nvSpPr>
        <xdr:cNvPr id="5" name="CustomShape 1" hidden="1"/>
        <xdr:cNvSpPr/>
      </xdr:nvSpPr>
      <xdr:spPr>
        <a:xfrm>
          <a:off x="0" y="0"/>
          <a:ext cx="10015920" cy="9671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18720</xdr:rowOff>
    </xdr:to>
    <xdr:sp>
      <xdr:nvSpPr>
        <xdr:cNvPr id="6" name="CustomShape 1" hidden="1"/>
        <xdr:cNvSpPr/>
      </xdr:nvSpPr>
      <xdr:spPr>
        <a:xfrm>
          <a:off x="0" y="0"/>
          <a:ext cx="10015920" cy="9671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18720</xdr:rowOff>
    </xdr:to>
    <xdr:sp>
      <xdr:nvSpPr>
        <xdr:cNvPr id="7" name="CustomShape 1" hidden="1"/>
        <xdr:cNvSpPr/>
      </xdr:nvSpPr>
      <xdr:spPr>
        <a:xfrm>
          <a:off x="0" y="0"/>
          <a:ext cx="10015920" cy="9671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2432160</xdr:colOff>
      <xdr:row>0</xdr:row>
      <xdr:rowOff>740880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216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673200</xdr:colOff>
      <xdr:row>0</xdr:row>
      <xdr:rowOff>760680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67320"/>
          <a:ext cx="1355400" cy="6933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39</xdr:row>
      <xdr:rowOff>179640</xdr:rowOff>
    </xdr:to>
    <xdr:sp>
      <xdr:nvSpPr>
        <xdr:cNvPr id="10" name="CustomShape 1" hidden="1"/>
        <xdr:cNvSpPr/>
      </xdr:nvSpPr>
      <xdr:spPr>
        <a:xfrm>
          <a:off x="0" y="0"/>
          <a:ext cx="10015920" cy="9821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39</xdr:row>
      <xdr:rowOff>179640</xdr:rowOff>
    </xdr:to>
    <xdr:sp>
      <xdr:nvSpPr>
        <xdr:cNvPr id="11" name="CustomShape 1" hidden="1"/>
        <xdr:cNvSpPr/>
      </xdr:nvSpPr>
      <xdr:spPr>
        <a:xfrm>
          <a:off x="0" y="0"/>
          <a:ext cx="10015920" cy="9821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39</xdr:row>
      <xdr:rowOff>179640</xdr:rowOff>
    </xdr:to>
    <xdr:sp>
      <xdr:nvSpPr>
        <xdr:cNvPr id="12" name="CustomShape 1" hidden="1"/>
        <xdr:cNvSpPr/>
      </xdr:nvSpPr>
      <xdr:spPr>
        <a:xfrm>
          <a:off x="0" y="0"/>
          <a:ext cx="10015920" cy="9821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2432160</xdr:colOff>
      <xdr:row>0</xdr:row>
      <xdr:rowOff>740880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216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662040</xdr:colOff>
      <xdr:row>0</xdr:row>
      <xdr:rowOff>738360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4000" y="45000"/>
          <a:ext cx="1355400" cy="6933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9720</xdr:rowOff>
    </xdr:to>
    <xdr:sp>
      <xdr:nvSpPr>
        <xdr:cNvPr id="15" name="CustomShape 1" hidden="1"/>
        <xdr:cNvSpPr/>
      </xdr:nvSpPr>
      <xdr:spPr>
        <a:xfrm>
          <a:off x="0" y="0"/>
          <a:ext cx="10015920" cy="9638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9720</xdr:rowOff>
    </xdr:to>
    <xdr:sp>
      <xdr:nvSpPr>
        <xdr:cNvPr id="16" name="CustomShape 1" hidden="1"/>
        <xdr:cNvSpPr/>
      </xdr:nvSpPr>
      <xdr:spPr>
        <a:xfrm>
          <a:off x="0" y="0"/>
          <a:ext cx="10015920" cy="9638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9720</xdr:rowOff>
    </xdr:to>
    <xdr:sp>
      <xdr:nvSpPr>
        <xdr:cNvPr id="17" name="CustomShape 1" hidden="1"/>
        <xdr:cNvSpPr/>
      </xdr:nvSpPr>
      <xdr:spPr>
        <a:xfrm>
          <a:off x="0" y="0"/>
          <a:ext cx="10015920" cy="9638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2432160</xdr:colOff>
      <xdr:row>0</xdr:row>
      <xdr:rowOff>740880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216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661680</xdr:colOff>
      <xdr:row>0</xdr:row>
      <xdr:rowOff>715680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5400" cy="6933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9360</xdr:rowOff>
    </xdr:to>
    <xdr:sp>
      <xdr:nvSpPr>
        <xdr:cNvPr id="20" name="CustomShape 1" hidden="1"/>
        <xdr:cNvSpPr/>
      </xdr:nvSpPr>
      <xdr:spPr>
        <a:xfrm>
          <a:off x="0" y="0"/>
          <a:ext cx="10015920" cy="9501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9360</xdr:rowOff>
    </xdr:to>
    <xdr:sp>
      <xdr:nvSpPr>
        <xdr:cNvPr id="21" name="CustomShape 1" hidden="1"/>
        <xdr:cNvSpPr/>
      </xdr:nvSpPr>
      <xdr:spPr>
        <a:xfrm>
          <a:off x="0" y="0"/>
          <a:ext cx="10015920" cy="9501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9360</xdr:rowOff>
    </xdr:to>
    <xdr:sp>
      <xdr:nvSpPr>
        <xdr:cNvPr id="22" name="CustomShape 1" hidden="1"/>
        <xdr:cNvSpPr/>
      </xdr:nvSpPr>
      <xdr:spPr>
        <a:xfrm>
          <a:off x="0" y="0"/>
          <a:ext cx="10015920" cy="9501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" colorId="64" zoomScale="65" zoomScaleNormal="65" zoomScalePageLayoutView="100" workbookViewId="0">
      <selection pane="topLeft" activeCell="A14" activeCellId="0" sqref="A14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3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3</v>
      </c>
      <c r="G8" s="8" t="s">
        <v>8</v>
      </c>
      <c r="H8" s="11" t="n">
        <v>5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20</v>
      </c>
      <c r="F14" s="20" t="n">
        <v>19</v>
      </c>
      <c r="G14" s="20"/>
      <c r="H14" s="21"/>
      <c r="I14" s="20" t="n">
        <v>1</v>
      </c>
      <c r="J14" s="21"/>
      <c r="K14" s="20" t="n">
        <v>0</v>
      </c>
      <c r="L14" s="21" t="n">
        <v>0</v>
      </c>
      <c r="M14" s="20" t="n">
        <v>90</v>
      </c>
      <c r="N14" s="22" t="n">
        <v>0.85</v>
      </c>
    </row>
    <row r="15" s="23" customFormat="true" ht="13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24</v>
      </c>
      <c r="F15" s="20" t="n">
        <v>24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96</v>
      </c>
      <c r="N15" s="22" t="n">
        <v>0.58</v>
      </c>
    </row>
    <row r="16" s="23" customFormat="true" ht="13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8</v>
      </c>
      <c r="F16" s="20" t="n">
        <v>7</v>
      </c>
      <c r="G16" s="20"/>
      <c r="H16" s="21"/>
      <c r="I16" s="20" t="n">
        <v>1</v>
      </c>
      <c r="J16" s="21"/>
      <c r="K16" s="20" t="n">
        <v>0</v>
      </c>
      <c r="L16" s="21" t="n">
        <v>0</v>
      </c>
      <c r="M16" s="20" t="n">
        <v>87</v>
      </c>
      <c r="N16" s="22" t="n">
        <v>0.88</v>
      </c>
    </row>
    <row r="17" s="23" customFormat="true" ht="13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30</v>
      </c>
      <c r="E17" s="20" t="n">
        <v>8</v>
      </c>
      <c r="F17" s="20" t="n">
        <v>7</v>
      </c>
      <c r="G17" s="20"/>
      <c r="H17" s="21"/>
      <c r="I17" s="20" t="n">
        <v>1</v>
      </c>
      <c r="J17" s="21"/>
      <c r="K17" s="20" t="n">
        <v>0</v>
      </c>
      <c r="L17" s="21" t="n">
        <v>0</v>
      </c>
      <c r="M17" s="20" t="n">
        <v>87</v>
      </c>
      <c r="N17" s="22" t="n">
        <v>0.88</v>
      </c>
    </row>
    <row r="18" s="23" customFormat="true" ht="17.1" hidden="false" customHeight="true" outlineLevel="0" collapsed="false">
      <c r="A18" s="19" t="s">
        <v>36</v>
      </c>
      <c r="B18" s="20" t="s">
        <v>25</v>
      </c>
      <c r="C18" s="20" t="s">
        <v>34</v>
      </c>
      <c r="D18" s="20" t="s">
        <v>30</v>
      </c>
      <c r="E18" s="20" t="n">
        <v>8</v>
      </c>
      <c r="F18" s="20" t="n">
        <v>6</v>
      </c>
      <c r="G18" s="20"/>
      <c r="H18" s="21"/>
      <c r="I18" s="20" t="n">
        <v>2</v>
      </c>
      <c r="J18" s="21"/>
      <c r="K18" s="20" t="n">
        <v>0</v>
      </c>
      <c r="L18" s="21" t="n">
        <v>0</v>
      </c>
      <c r="M18" s="20" t="n">
        <v>67</v>
      </c>
      <c r="N18" s="22" t="n">
        <v>0.75</v>
      </c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63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85.4</v>
      </c>
      <c r="N28" s="27" t="n">
        <f aca="false">AVERAGE(N14:N27)</f>
        <v>0.788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3" colorId="64" zoomScale="65" zoomScaleNormal="65" zoomScalePageLayoutView="100" workbookViewId="0">
      <selection pane="topLeft" activeCell="O17" activeCellId="0" sqref="O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3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FEBRERO- JUNIO 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8" hidden="false" customHeight="false" outlineLevel="0" collapsed="false">
      <c r="A14" s="19" t="s">
        <v>28</v>
      </c>
      <c r="B14" s="20" t="s">
        <v>43</v>
      </c>
      <c r="C14" s="20" t="s">
        <v>29</v>
      </c>
      <c r="D14" s="20" t="s">
        <v>30</v>
      </c>
      <c r="E14" s="20" t="n">
        <v>20</v>
      </c>
      <c r="F14" s="20" t="n">
        <v>18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81</v>
      </c>
      <c r="N14" s="22" t="n">
        <v>0.75</v>
      </c>
    </row>
    <row r="15" s="23" customFormat="true" ht="13.8" hidden="false" customHeight="false" outlineLevel="0" collapsed="false">
      <c r="A15" s="19" t="s">
        <v>31</v>
      </c>
      <c r="B15" s="20" t="s">
        <v>43</v>
      </c>
      <c r="C15" s="20" t="s">
        <v>32</v>
      </c>
      <c r="D15" s="20" t="s">
        <v>30</v>
      </c>
      <c r="E15" s="20" t="n">
        <v>24</v>
      </c>
      <c r="F15" s="20" t="n">
        <v>24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90</v>
      </c>
      <c r="N15" s="22" t="n">
        <v>0.58</v>
      </c>
    </row>
    <row r="16" s="23" customFormat="true" ht="13.8" hidden="false" customHeight="false" outlineLevel="0" collapsed="false">
      <c r="A16" s="19" t="s">
        <v>33</v>
      </c>
      <c r="B16" s="20" t="s">
        <v>43</v>
      </c>
      <c r="C16" s="20" t="s">
        <v>34</v>
      </c>
      <c r="D16" s="20" t="s">
        <v>30</v>
      </c>
      <c r="E16" s="20" t="n">
        <v>8</v>
      </c>
      <c r="F16" s="20" t="n">
        <v>8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98</v>
      </c>
      <c r="N16" s="22" t="n">
        <v>0.63</v>
      </c>
    </row>
    <row r="17" s="23" customFormat="true" ht="22.35" hidden="false" customHeight="true" outlineLevel="0" collapsed="false">
      <c r="A17" s="19" t="s">
        <v>35</v>
      </c>
      <c r="B17" s="20" t="s">
        <v>43</v>
      </c>
      <c r="C17" s="20" t="s">
        <v>34</v>
      </c>
      <c r="D17" s="20" t="s">
        <v>30</v>
      </c>
      <c r="E17" s="20" t="n">
        <v>8</v>
      </c>
      <c r="F17" s="20" t="n">
        <v>8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f aca="false">K17/E17</f>
        <v>0</v>
      </c>
      <c r="M17" s="20" t="n">
        <v>99</v>
      </c>
      <c r="N17" s="22" t="n">
        <v>0.88</v>
      </c>
    </row>
    <row r="18" s="23" customFormat="true" ht="26.1" hidden="false" customHeight="true" outlineLevel="0" collapsed="false">
      <c r="A18" s="19" t="s">
        <v>36</v>
      </c>
      <c r="B18" s="20" t="s">
        <v>44</v>
      </c>
      <c r="C18" s="20" t="s">
        <v>34</v>
      </c>
      <c r="D18" s="20" t="s">
        <v>30</v>
      </c>
      <c r="E18" s="20" t="n">
        <v>8</v>
      </c>
      <c r="F18" s="20" t="n">
        <v>0</v>
      </c>
      <c r="G18" s="20"/>
      <c r="H18" s="21"/>
      <c r="I18" s="20" t="n">
        <f aca="false">(E18-SUM(F18:G18))-K18</f>
        <v>8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58</v>
      </c>
      <c r="G28" s="25" t="n">
        <f aca="false">SUM(G14:G27)</f>
        <v>0</v>
      </c>
      <c r="H28" s="26"/>
      <c r="I28" s="25" t="n">
        <f aca="false">(E28-SUM(F28:G28))-K28</f>
        <v>10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92</v>
      </c>
      <c r="N28" s="27" t="n">
        <f aca="false">AVERAGE(N14:N27)</f>
        <v>0.71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65" zoomScaleNormal="65" zoomScalePageLayoutView="100" workbookViewId="0">
      <selection pane="topLeft" activeCell="J12" activeCellId="0" sqref="J12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3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FEBRERO- JUNIO 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46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20</v>
      </c>
      <c r="F14" s="20" t="n">
        <v>27</v>
      </c>
      <c r="G14" s="20"/>
      <c r="H14" s="21"/>
      <c r="I14" s="20" t="n">
        <f aca="false">(E14-SUM(F14:G14))-K14</f>
        <v>-7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46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24</v>
      </c>
      <c r="F15" s="20" t="n">
        <v>13</v>
      </c>
      <c r="G15" s="20"/>
      <c r="H15" s="21"/>
      <c r="I15" s="20" t="n">
        <f aca="false">(E15-SUM(F15:G15))-K15</f>
        <v>11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47</v>
      </c>
      <c r="B16" s="20" t="s">
        <v>48</v>
      </c>
      <c r="C16" s="20" t="s">
        <v>49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APRENDIZAJE AUTOMÁTICO</v>
      </c>
      <c r="B17" s="20" t="s">
        <v>43</v>
      </c>
      <c r="C17" s="20" t="str">
        <f aca="false">'1'!C16</f>
        <v>810B</v>
      </c>
      <c r="D17" s="20" t="str">
        <f aca="false">'1'!D17</f>
        <v>IINF</v>
      </c>
      <c r="E17" s="20" t="n">
        <f aca="false">'1'!E16</f>
        <v>8</v>
      </c>
      <c r="F17" s="20" t="n">
        <v>3</v>
      </c>
      <c r="G17" s="20"/>
      <c r="H17" s="21"/>
      <c r="I17" s="20" t="n">
        <f aca="false">(E17-SUM(F17:G17))-K17</f>
        <v>5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50</v>
      </c>
      <c r="B18" s="20" t="s">
        <v>46</v>
      </c>
      <c r="C18" s="20" t="s">
        <v>51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TECNOLOGÍAS CONVERGENTES</v>
      </c>
      <c r="B19" s="20" t="s">
        <v>48</v>
      </c>
      <c r="C19" s="20" t="str">
        <f aca="false">'1'!C17</f>
        <v>810B</v>
      </c>
      <c r="D19" s="20" t="str">
        <f aca="false">'1'!D18</f>
        <v>IINF</v>
      </c>
      <c r="E19" s="20" t="n">
        <f aca="false">'1'!E17</f>
        <v>8</v>
      </c>
      <c r="F19" s="20" t="n">
        <v>7</v>
      </c>
      <c r="G19" s="20"/>
      <c r="H19" s="21"/>
      <c r="I19" s="20" t="n">
        <f aca="false">(E19-SUM(F19:G19))-K19</f>
        <v>1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83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20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2"/>
      <c r="F37" s="32"/>
      <c r="G37" s="32"/>
      <c r="H37" s="32"/>
    </row>
    <row r="38" customFormat="false" ht="15" hidden="true" customHeight="false" outlineLevel="0" collapsed="false"/>
    <row r="39" customFormat="false" ht="45" hidden="false" customHeight="true" outlineLevel="0" collapsed="false">
      <c r="B39" s="33" t="str">
        <f aca="false">B10</f>
        <v>MTI. ROSARIO CARVAJAL HERNÁNDEZ</v>
      </c>
      <c r="C39" s="33"/>
      <c r="D39" s="33"/>
      <c r="E39" s="34"/>
      <c r="F39" s="34"/>
      <c r="G39" s="35" t="s">
        <v>45</v>
      </c>
      <c r="H39" s="35"/>
      <c r="I39" s="35"/>
      <c r="J39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65" zoomScaleNormal="65" zoomScalePageLayoutView="100" workbookViewId="0">
      <selection pane="topLeft" activeCell="N18" activeCellId="0" sqref="N1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3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FEBRERO- JUNIO 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48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20</v>
      </c>
      <c r="F14" s="20" t="n">
        <v>15</v>
      </c>
      <c r="G14" s="20"/>
      <c r="H14" s="21"/>
      <c r="I14" s="20" t="n">
        <f aca="false">(E14-SUM(F14:G14))-K14</f>
        <v>5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52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24</v>
      </c>
      <c r="F15" s="20" t="n">
        <v>11</v>
      </c>
      <c r="G15" s="20"/>
      <c r="H15" s="21"/>
      <c r="I15" s="20" t="n">
        <f aca="false">(E15-SUM(F15:G15))-K15</f>
        <v>13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48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8</v>
      </c>
      <c r="F16" s="20" t="n">
        <v>1</v>
      </c>
      <c r="G16" s="20"/>
      <c r="H16" s="21"/>
      <c r="I16" s="20" t="n">
        <f aca="false">(E16-SUM(F16:G16))-K16</f>
        <v>7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TECNOLOGÍAS CONVERGENTES</v>
      </c>
      <c r="B17" s="20" t="s">
        <v>52</v>
      </c>
      <c r="C17" s="20" t="str">
        <f aca="false">'1'!C17</f>
        <v>810B</v>
      </c>
      <c r="D17" s="20" t="str">
        <f aca="false">'1'!D18</f>
        <v>IINF</v>
      </c>
      <c r="E17" s="20" t="n">
        <f aca="false">'1'!E17</f>
        <v>8</v>
      </c>
      <c r="F17" s="20" t="n">
        <v>6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53</v>
      </c>
      <c r="B18" s="20" t="s">
        <v>54</v>
      </c>
      <c r="C18" s="20" t="s">
        <v>55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69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31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45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B17" activeCellId="0" sqref="B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56</v>
      </c>
      <c r="C8" s="9"/>
      <c r="D8" s="10" t="s">
        <v>7</v>
      </c>
      <c r="E8" s="36" t="n">
        <f aca="false">'1'!E8</f>
        <v>3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FEBRERO- JUNIO 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57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20</v>
      </c>
      <c r="F14" s="20" t="n">
        <v>15</v>
      </c>
      <c r="G14" s="20" t="n">
        <v>14</v>
      </c>
      <c r="H14" s="21" t="n">
        <f aca="false">F14/E14</f>
        <v>0.75</v>
      </c>
      <c r="I14" s="20" t="n">
        <f aca="false">(E14-SUM(F14:G14))-K14</f>
        <v>-9</v>
      </c>
      <c r="J14" s="21" t="n">
        <f aca="false">I14/E14</f>
        <v>-0.45</v>
      </c>
      <c r="K14" s="20" t="n">
        <v>0</v>
      </c>
      <c r="L14" s="21" t="n">
        <f aca="false">K14/E14</f>
        <v>0</v>
      </c>
      <c r="M14" s="20" t="n">
        <v>67</v>
      </c>
      <c r="N14" s="22" t="s">
        <v>58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57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24</v>
      </c>
      <c r="F15" s="20" t="n">
        <v>10</v>
      </c>
      <c r="G15" s="20" t="n">
        <v>6</v>
      </c>
      <c r="H15" s="21" t="n">
        <f aca="false">F15/E15</f>
        <v>0.416666666666667</v>
      </c>
      <c r="I15" s="20" t="n">
        <f aca="false">(E15-SUM(F15:G15))-K15</f>
        <v>8</v>
      </c>
      <c r="J15" s="21" t="n">
        <f aca="false">I15/E15</f>
        <v>0.333333333333333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57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8</v>
      </c>
      <c r="F16" s="20" t="n">
        <v>1</v>
      </c>
      <c r="G16" s="20" t="n">
        <v>3</v>
      </c>
      <c r="H16" s="21" t="n">
        <f aca="false">F16/E16</f>
        <v>0.125</v>
      </c>
      <c r="I16" s="20" t="n">
        <f aca="false">(E16-SUM(F16:G16))-K16</f>
        <v>4</v>
      </c>
      <c r="J16" s="21" t="n">
        <f aca="false">I16/E16</f>
        <v>0.5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TECNOLOGÍAS CONVERGENTES</v>
      </c>
      <c r="B17" s="20" t="s">
        <v>57</v>
      </c>
      <c r="C17" s="20" t="str">
        <f aca="false">'1'!C17</f>
        <v>810B</v>
      </c>
      <c r="D17" s="20" t="str">
        <f aca="false">'1'!D18</f>
        <v>IINF</v>
      </c>
      <c r="E17" s="20" t="n">
        <f aca="false">'1'!E17</f>
        <v>8</v>
      </c>
      <c r="F17" s="20" t="n">
        <v>4</v>
      </c>
      <c r="G17" s="20" t="n">
        <v>5</v>
      </c>
      <c r="H17" s="21" t="n">
        <f aca="false">F17/E17</f>
        <v>0.5</v>
      </c>
      <c r="I17" s="20" t="n">
        <f aca="false">(E17-SUM(F17:G17))-K17</f>
        <v>-1</v>
      </c>
      <c r="J17" s="21" t="n">
        <f aca="false">I17/E17</f>
        <v>-0.125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60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0.966666666666667</v>
      </c>
      <c r="I28" s="25" t="n">
        <f aca="false">(E28-SUM(F28:G28))-K28</f>
        <v>2</v>
      </c>
      <c r="J28" s="26" t="n">
        <f aca="false">I28/E28</f>
        <v>0.0333333333333333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59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612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2024-04-16T09:51:39Z</dcterms:modified>
  <cp:revision>88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